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6 году\5. Структура затрат\_Раскрытие на сайт\"/>
    </mc:Choice>
  </mc:AlternateContent>
  <bookViews>
    <workbookView xWindow="0" yWindow="0" windowWidth="28800" windowHeight="12000" activeTab="6"/>
  </bookViews>
  <sheets>
    <sheet name="АЭ" sheetId="4" r:id="rId1"/>
    <sheet name="БЭ" sheetId="8" r:id="rId2"/>
    <sheet name="ГАЭС" sheetId="5" r:id="rId3"/>
    <sheet name="КЭ" sheetId="3" r:id="rId4"/>
    <sheet name="КуЭ" sheetId="6" r:id="rId5"/>
    <sheet name="ОЭ" sheetId="2" r:id="rId6"/>
    <sheet name="ХЭ" sheetId="7" r:id="rId7"/>
    <sheet name="ЧЭ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GRAPH1" localSheetId="1" hidden="1">'[1]на 1 тут'!#REF!</definedName>
    <definedName name="__123Graph_AGRAPH1" localSheetId="2" hidden="1">'[1]на 1 тут'!#REF!</definedName>
    <definedName name="__123Graph_AGRAPH1" localSheetId="4" hidden="1">'[1]на 1 тут'!#REF!</definedName>
    <definedName name="__123Graph_AGRAPH1" hidden="1">'[1]на 1 тут'!#REF!</definedName>
    <definedName name="__123Graph_AGRAPH2" localSheetId="1" hidden="1">'[1]на 1 тут'!#REF!</definedName>
    <definedName name="__123Graph_AGRAPH2" localSheetId="2" hidden="1">'[1]на 1 тут'!#REF!</definedName>
    <definedName name="__123Graph_AGRAPH2" localSheetId="4" hidden="1">'[1]на 1 тут'!#REF!</definedName>
    <definedName name="__123Graph_AGRAPH2" hidden="1">'[1]на 1 тут'!#REF!</definedName>
    <definedName name="__123Graph_BGRAPH1" localSheetId="1" hidden="1">'[1]на 1 тут'!#REF!</definedName>
    <definedName name="__123Graph_BGRAPH1" localSheetId="2" hidden="1">'[1]на 1 тут'!#REF!</definedName>
    <definedName name="__123Graph_BGRAPH1" localSheetId="4" hidden="1">'[1]на 1 тут'!#REF!</definedName>
    <definedName name="__123Graph_BGRAPH1" hidden="1">'[1]на 1 тут'!#REF!</definedName>
    <definedName name="__123Graph_BGRAPH2" localSheetId="1" hidden="1">'[1]на 1 тут'!#REF!</definedName>
    <definedName name="__123Graph_BGRAPH2" localSheetId="2" hidden="1">'[1]на 1 тут'!#REF!</definedName>
    <definedName name="__123Graph_BGRAPH2" localSheetId="4" hidden="1">'[1]на 1 тут'!#REF!</definedName>
    <definedName name="__123Graph_BGRAPH2" hidden="1">'[1]на 1 тут'!#REF!</definedName>
    <definedName name="__123Graph_CGRAPH1" localSheetId="1" hidden="1">'[1]на 1 тут'!#REF!</definedName>
    <definedName name="__123Graph_CGRAPH1" localSheetId="2" hidden="1">'[1]на 1 тут'!#REF!</definedName>
    <definedName name="__123Graph_CGRAPH1" localSheetId="4" hidden="1">'[1]на 1 тут'!#REF!</definedName>
    <definedName name="__123Graph_CGRAPH1" hidden="1">'[1]на 1 тут'!#REF!</definedName>
    <definedName name="__123Graph_CGRAPH2" localSheetId="1" hidden="1">'[1]на 1 тут'!#REF!</definedName>
    <definedName name="__123Graph_CGRAPH2" hidden="1">'[1]на 1 тут'!#REF!</definedName>
    <definedName name="__123Graph_LBL_AGRAPH1" localSheetId="1" hidden="1">'[1]на 1 тут'!#REF!</definedName>
    <definedName name="__123Graph_LBL_AGRAPH1" hidden="1">'[1]на 1 тут'!#REF!</definedName>
    <definedName name="__123Graph_XGRAPH1" localSheetId="1" hidden="1">'[1]на 1 тут'!#REF!</definedName>
    <definedName name="__123Graph_XGRAPH1" hidden="1">'[1]на 1 тут'!#REF!</definedName>
    <definedName name="__123Graph_XGRAPH2" localSheetId="1" hidden="1">'[1]на 1 тут'!#REF!</definedName>
    <definedName name="__123Graph_XGRAPH2" hidden="1">'[1]на 1 тут'!#REF!</definedName>
    <definedName name="__xlfn.IFERROR" hidden="1">#NAME?</definedName>
    <definedName name="_Order1" hidden="1">255</definedName>
    <definedName name="_Sort" localSheetId="1" hidden="1">#REF!</definedName>
    <definedName name="_Sort" hidden="1">#REF!</definedName>
    <definedName name="AccessDatabase" hidden="1">"C:\Мои документы\Документы\Работа\Модель_1_2.mdb"</definedName>
    <definedName name="anscount" hidden="1">1</definedName>
    <definedName name="bfd" localSheetId="1" hidden="1">{#N/A,#N/A,TRUE,"Лист1";#N/A,#N/A,TRUE,"Лист2";#N/A,#N/A,TRUE,"Лист3"}</definedName>
    <definedName name="bfd" localSheetId="2" hidden="1">{#N/A,#N/A,TRUE,"Лист1";#N/A,#N/A,TRUE,"Лист2";#N/A,#N/A,TRUE,"Лист3"}</definedName>
    <definedName name="bfd" localSheetId="4" hidden="1">{#N/A,#N/A,TRUE,"Лист1";#N/A,#N/A,TRUE,"Лист2";#N/A,#N/A,TRUE,"Лист3"}</definedName>
    <definedName name="bfd" hidden="1">{#N/A,#N/A,TRUE,"Лист1";#N/A,#N/A,TRUE,"Лист2";#N/A,#N/A,TRUE,"Лист3"}</definedName>
    <definedName name="bghjjjjjjjjjjjjjjjjjj" localSheetId="1" hidden="1">{#N/A,#N/A,TRUE,"Лист1";#N/A,#N/A,TRUE,"Лист2";#N/A,#N/A,TRUE,"Лист3"}</definedName>
    <definedName name="bghjjjjjjjjjjjjjjjjjj" localSheetId="2" hidden="1">{#N/A,#N/A,TRUE,"Лист1";#N/A,#N/A,TRUE,"Лист2";#N/A,#N/A,TRUE,"Лист3"}</definedName>
    <definedName name="bghjjjjjjjjjjjjjjjjjj" localSheetId="4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vgvvvvvvvvvvvvvvvvv" localSheetId="1" hidden="1">{#N/A,#N/A,TRUE,"Лист1";#N/A,#N/A,TRUE,"Лист2";#N/A,#N/A,TRUE,"Лист3"}</definedName>
    <definedName name="bghvgvvvvvvvvvvvvvvvvv" localSheetId="2" hidden="1">{#N/A,#N/A,TRUE,"Лист1";#N/A,#N/A,TRUE,"Лист2";#N/A,#N/A,TRUE,"Лист3"}</definedName>
    <definedName name="bghvgvvvvvvvvvvvvvvvvv" localSheetId="4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n" localSheetId="1" hidden="1">{#N/A,#N/A,TRUE,"Лист1";#N/A,#N/A,TRUE,"Лист2";#N/A,#N/A,TRUE,"Лист3"}</definedName>
    <definedName name="bn" localSheetId="2" hidden="1">{#N/A,#N/A,TRUE,"Лист1";#N/A,#N/A,TRUE,"Лист2";#N/A,#N/A,TRUE,"Лист3"}</definedName>
    <definedName name="bn" localSheetId="4" hidden="1">{#N/A,#N/A,TRUE,"Лист1";#N/A,#N/A,TRUE,"Лист2";#N/A,#N/A,TRUE,"Лист3"}</definedName>
    <definedName name="bn" hidden="1">{#N/A,#N/A,TRUE,"Лист1";#N/A,#N/A,TRUE,"Лист2";#N/A,#N/A,TRUE,"Лист3"}</definedName>
    <definedName name="bvbvffffffffffff" localSheetId="1" hidden="1">{#N/A,#N/A,TRUE,"Лист1";#N/A,#N/A,TRUE,"Лист2";#N/A,#N/A,TRUE,"Лист3"}</definedName>
    <definedName name="bvbvffffffffffff" localSheetId="2" hidden="1">{#N/A,#N/A,TRUE,"Лист1";#N/A,#N/A,TRUE,"Лист2";#N/A,#N/A,TRUE,"Лист3"}</definedName>
    <definedName name="bvbvffffffffffff" localSheetId="4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1" hidden="1">{#N/A,#N/A,TRUE,"Лист1";#N/A,#N/A,TRUE,"Лист2";#N/A,#N/A,TRUE,"Лист3"}</definedName>
    <definedName name="bvdfdssssssssssssssss" localSheetId="2" hidden="1">{#N/A,#N/A,TRUE,"Лист1";#N/A,#N/A,TRUE,"Лист2";#N/A,#N/A,TRUE,"Лист3"}</definedName>
    <definedName name="bvdfdssssssssssssssss" localSheetId="4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ff" localSheetId="1" hidden="1">{#N/A,#N/A,TRUE,"Лист1";#N/A,#N/A,TRUE,"Лист2";#N/A,#N/A,TRUE,"Лист3"}</definedName>
    <definedName name="bvffffffffffffffffff" localSheetId="2" hidden="1">{#N/A,#N/A,TRUE,"Лист1";#N/A,#N/A,TRUE,"Лист2";#N/A,#N/A,TRUE,"Лист3"}</definedName>
    <definedName name="bvffffffffffffffffff" localSheetId="4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ggggggggggggggg" localSheetId="1" hidden="1">{#N/A,#N/A,TRUE,"Лист1";#N/A,#N/A,TRUE,"Лист2";#N/A,#N/A,TRUE,"Лист3"}</definedName>
    <definedName name="bvggggggggggggggg" localSheetId="2" hidden="1">{#N/A,#N/A,TRUE,"Лист1";#N/A,#N/A,TRUE,"Лист2";#N/A,#N/A,TRUE,"Лист3"}</definedName>
    <definedName name="bvggggggggggggggg" localSheetId="4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cxvvvvvvvvvvvvvvvvvvv" localSheetId="1" hidden="1">{#N/A,#N/A,TRUE,"Лист1";#N/A,#N/A,TRUE,"Лист2";#N/A,#N/A,TRUE,"Лист3"}</definedName>
    <definedName name="cxvvvvvvvvvvvvvvvvvvv" localSheetId="2" hidden="1">{#N/A,#N/A,TRUE,"Лист1";#N/A,#N/A,TRUE,"Лист2";#N/A,#N/A,TRUE,"Лист3"}</definedName>
    <definedName name="cxvvvvvvvvvvvvvvvvvvv" localSheetId="4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dsfgdghjhg" localSheetId="1" hidden="1">{#N/A,#N/A,TRUE,"Лист1";#N/A,#N/A,TRUE,"Лист2";#N/A,#N/A,TRUE,"Лист3"}</definedName>
    <definedName name="dsfgdghjhg" localSheetId="2" hidden="1">{#N/A,#N/A,TRUE,"Лист1";#N/A,#N/A,TRUE,"Лист2";#N/A,#N/A,TRUE,"Лист3"}</definedName>
    <definedName name="dsfgdghjhg" localSheetId="4" hidden="1">{#N/A,#N/A,TRUE,"Лист1";#N/A,#N/A,TRUE,"Лист2";#N/A,#N/A,TRUE,"Лист3"}</definedName>
    <definedName name="dsfgdghjhg" hidden="1">{#N/A,#N/A,TRUE,"Лист1";#N/A,#N/A,TRUE,"Лист2";#N/A,#N/A,TRUE,"Лист3"}</definedName>
    <definedName name="errttuyiuy" localSheetId="1" hidden="1">{#N/A,#N/A,TRUE,"Лист1";#N/A,#N/A,TRUE,"Лист2";#N/A,#N/A,TRUE,"Лист3"}</definedName>
    <definedName name="errttuyiuy" localSheetId="2" hidden="1">{#N/A,#N/A,TRUE,"Лист1";#N/A,#N/A,TRUE,"Лист2";#N/A,#N/A,TRUE,"Лист3"}</definedName>
    <definedName name="errttuyiuy" localSheetId="4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1" hidden="1">{#N/A,#N/A,TRUE,"Лист1";#N/A,#N/A,TRUE,"Лист2";#N/A,#N/A,TRUE,"Лист3"}</definedName>
    <definedName name="errytyutiuyg" localSheetId="2" hidden="1">{#N/A,#N/A,TRUE,"Лист1";#N/A,#N/A,TRUE,"Лист2";#N/A,#N/A,TRUE,"Лист3"}</definedName>
    <definedName name="errytyutiuyg" localSheetId="4" hidden="1">{#N/A,#N/A,TRUE,"Лист1";#N/A,#N/A,TRUE,"Лист2";#N/A,#N/A,TRUE,"Лист3"}</definedName>
    <definedName name="errytyutiuyg" hidden="1">{#N/A,#N/A,TRUE,"Лист1";#N/A,#N/A,TRUE,"Лист2";#N/A,#N/A,TRUE,"Лист3"}</definedName>
    <definedName name="esdsfdfgh" localSheetId="1" hidden="1">{#N/A,#N/A,TRUE,"Лист1";#N/A,#N/A,TRUE,"Лист2";#N/A,#N/A,TRUE,"Лист3"}</definedName>
    <definedName name="esdsfdfgh" localSheetId="2" hidden="1">{#N/A,#N/A,TRUE,"Лист1";#N/A,#N/A,TRUE,"Лист2";#N/A,#N/A,TRUE,"Лист3"}</definedName>
    <definedName name="esdsfdfgh" localSheetId="4" hidden="1">{#N/A,#N/A,TRUE,"Лист1";#N/A,#N/A,TRUE,"Лист2";#N/A,#N/A,TRUE,"Лист3"}</definedName>
    <definedName name="esdsfdfgh" hidden="1">{#N/A,#N/A,TRUE,"Лист1";#N/A,#N/A,TRUE,"Лист2";#N/A,#N/A,TRUE,"Лист3"}</definedName>
    <definedName name="etrytru" localSheetId="1" hidden="1">{#N/A,#N/A,TRUE,"Лист1";#N/A,#N/A,TRUE,"Лист2";#N/A,#N/A,TRUE,"Лист3"}</definedName>
    <definedName name="etrytru" localSheetId="2" hidden="1">{#N/A,#N/A,TRUE,"Лист1";#N/A,#N/A,TRUE,"Лист2";#N/A,#N/A,TRUE,"Лист3"}</definedName>
    <definedName name="etrytru" localSheetId="4" hidden="1">{#N/A,#N/A,TRUE,"Лист1";#N/A,#N/A,TRUE,"Лист2";#N/A,#N/A,TRUE,"Лист3"}</definedName>
    <definedName name="etrytru" hidden="1">{#N/A,#N/A,TRUE,"Лист1";#N/A,#N/A,TRUE,"Лист2";#N/A,#N/A,TRUE,"Лист3"}</definedName>
    <definedName name="ewrtertuyt" localSheetId="1" hidden="1">{#N/A,#N/A,TRUE,"Лист1";#N/A,#N/A,TRUE,"Лист2";#N/A,#N/A,TRUE,"Лист3"}</definedName>
    <definedName name="ewrtertuyt" localSheetId="2" hidden="1">{#N/A,#N/A,TRUE,"Лист1";#N/A,#N/A,TRUE,"Лист2";#N/A,#N/A,TRUE,"Лист3"}</definedName>
    <definedName name="ewrtertuyt" localSheetId="4" hidden="1">{#N/A,#N/A,TRUE,"Лист1";#N/A,#N/A,TRUE,"Лист2";#N/A,#N/A,TRUE,"Лист3"}</definedName>
    <definedName name="ewrtertuyt" hidden="1">{#N/A,#N/A,TRUE,"Лист1";#N/A,#N/A,TRUE,"Лист2";#N/A,#N/A,TRUE,"Лист3"}</definedName>
    <definedName name="fdfccgh" localSheetId="1" hidden="1">{#N/A,#N/A,TRUE,"Лист1";#N/A,#N/A,TRUE,"Лист2";#N/A,#N/A,TRUE,"Лист3"}</definedName>
    <definedName name="fdfccgh" localSheetId="2" hidden="1">{#N/A,#N/A,TRUE,"Лист1";#N/A,#N/A,TRUE,"Лист2";#N/A,#N/A,TRUE,"Лист3"}</definedName>
    <definedName name="fdfccgh" localSheetId="4" hidden="1">{#N/A,#N/A,TRUE,"Лист1";#N/A,#N/A,TRUE,"Лист2";#N/A,#N/A,TRUE,"Лист3"}</definedName>
    <definedName name="fdfccgh" hidden="1">{#N/A,#N/A,TRUE,"Лист1";#N/A,#N/A,TRUE,"Лист2";#N/A,#N/A,TRUE,"Лист3"}</definedName>
    <definedName name="fdfggghgjh" localSheetId="1" hidden="1">{#N/A,#N/A,TRUE,"Лист1";#N/A,#N/A,TRUE,"Лист2";#N/A,#N/A,TRUE,"Лист3"}</definedName>
    <definedName name="fdfggghgjh" localSheetId="2" hidden="1">{#N/A,#N/A,TRUE,"Лист1";#N/A,#N/A,TRUE,"Лист2";#N/A,#N/A,TRUE,"Лист3"}</definedName>
    <definedName name="fdfggghgjh" localSheetId="4" hidden="1">{#N/A,#N/A,TRUE,"Лист1";#N/A,#N/A,TRUE,"Лист2";#N/A,#N/A,TRUE,"Лист3"}</definedName>
    <definedName name="fdfggghgjh" hidden="1">{#N/A,#N/A,TRUE,"Лист1";#N/A,#N/A,TRUE,"Лист2";#N/A,#N/A,TRUE,"Лист3"}</definedName>
    <definedName name="fgghfhghj" localSheetId="1" hidden="1">{#N/A,#N/A,TRUE,"Лист1";#N/A,#N/A,TRUE,"Лист2";#N/A,#N/A,TRUE,"Лист3"}</definedName>
    <definedName name="fgghfhghj" localSheetId="2" hidden="1">{#N/A,#N/A,TRUE,"Лист1";#N/A,#N/A,TRUE,"Лист2";#N/A,#N/A,TRUE,"Лист3"}</definedName>
    <definedName name="fgghfhghj" localSheetId="4" hidden="1">{#N/A,#N/A,TRUE,"Лист1";#N/A,#N/A,TRUE,"Лист2";#N/A,#N/A,TRUE,"Лист3"}</definedName>
    <definedName name="fgghfhghj" hidden="1">{#N/A,#N/A,TRUE,"Лист1";#N/A,#N/A,TRUE,"Лист2";#N/A,#N/A,TRUE,"Лист3"}</definedName>
    <definedName name="fghghjk" localSheetId="1" hidden="1">{#N/A,#N/A,TRUE,"Лист1";#N/A,#N/A,TRUE,"Лист2";#N/A,#N/A,TRUE,"Лист3"}</definedName>
    <definedName name="fghghjk" localSheetId="2" hidden="1">{#N/A,#N/A,TRUE,"Лист1";#N/A,#N/A,TRUE,"Лист2";#N/A,#N/A,TRUE,"Лист3"}</definedName>
    <definedName name="fghghjk" localSheetId="4" hidden="1">{#N/A,#N/A,TRUE,"Лист1";#N/A,#N/A,TRUE,"Лист2";#N/A,#N/A,TRUE,"Лист3"}</definedName>
    <definedName name="fghghjk" hidden="1">{#N/A,#N/A,TRUE,"Лист1";#N/A,#N/A,TRUE,"Лист2";#N/A,#N/A,TRUE,"Лист3"}</definedName>
    <definedName name="fhghgjh" localSheetId="1" hidden="1">{#N/A,#N/A,TRUE,"Лист1";#N/A,#N/A,TRUE,"Лист2";#N/A,#N/A,TRUE,"Лист3"}</definedName>
    <definedName name="fhghgjh" localSheetId="2" hidden="1">{#N/A,#N/A,TRUE,"Лист1";#N/A,#N/A,TRUE,"Лист2";#N/A,#N/A,TRUE,"Лист3"}</definedName>
    <definedName name="fhghgjh" localSheetId="4" hidden="1">{#N/A,#N/A,TRUE,"Лист1";#N/A,#N/A,TRUE,"Лист2";#N/A,#N/A,TRUE,"Лист3"}</definedName>
    <definedName name="fhghgjh" hidden="1">{#N/A,#N/A,TRUE,"Лист1";#N/A,#N/A,TRUE,"Лист2";#N/A,#N/A,TRUE,"Лист3"}</definedName>
    <definedName name="gffffffffffffff" localSheetId="1" hidden="1">{#N/A,#N/A,TRUE,"Лист1";#N/A,#N/A,TRUE,"Лист2";#N/A,#N/A,TRUE,"Лист3"}</definedName>
    <definedName name="gffffffffffffff" localSheetId="2" hidden="1">{#N/A,#N/A,TRUE,"Лист1";#N/A,#N/A,TRUE,"Лист2";#N/A,#N/A,TRUE,"Лист3"}</definedName>
    <definedName name="gffffffffffffff" localSheetId="4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fdssssssssssssss" localSheetId="1" hidden="1">{#N/A,#N/A,TRUE,"Лист1";#N/A,#N/A,TRUE,"Лист2";#N/A,#N/A,TRUE,"Лист3"}</definedName>
    <definedName name="gfgffdssssssssssssss" localSheetId="2" hidden="1">{#N/A,#N/A,TRUE,"Лист1";#N/A,#N/A,TRUE,"Лист2";#N/A,#N/A,TRUE,"Лист3"}</definedName>
    <definedName name="gfgffdssssssssssssss" localSheetId="4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hgfhhhhhhhhhhhhhhhhh" localSheetId="1" hidden="1">{#N/A,#N/A,TRUE,"Лист1";#N/A,#N/A,TRUE,"Лист2";#N/A,#N/A,TRUE,"Лист3"}</definedName>
    <definedName name="gfgfhgfhhhhhhhhhhhhhhhhh" localSheetId="2" hidden="1">{#N/A,#N/A,TRUE,"Лист1";#N/A,#N/A,TRUE,"Лист2";#N/A,#N/A,TRUE,"Лист3"}</definedName>
    <definedName name="gfgfhgfhhhhhhhhhhhhhhhhh" localSheetId="4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ggggggggggg" localSheetId="1" hidden="1">{#N/A,#N/A,TRUE,"Лист1";#N/A,#N/A,TRUE,"Лист2";#N/A,#N/A,TRUE,"Лист3"}</definedName>
    <definedName name="gggggggggggg" localSheetId="2" hidden="1">{#N/A,#N/A,TRUE,"Лист1";#N/A,#N/A,TRUE,"Лист2";#N/A,#N/A,TRUE,"Лист3"}</definedName>
    <definedName name="gggggggggggg" localSheetId="4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1" hidden="1">{#N/A,#N/A,TRUE,"Лист1";#N/A,#N/A,TRUE,"Лист2";#N/A,#N/A,TRUE,"Лист3"}</definedName>
    <definedName name="ggggggggggggggggg" localSheetId="2" hidden="1">{#N/A,#N/A,TRUE,"Лист1";#N/A,#N/A,TRUE,"Лист2";#N/A,#N/A,TRUE,"Лист3"}</definedName>
    <definedName name="ggggggggggggggggg" localSheetId="4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hghgy" localSheetId="1" hidden="1">{#N/A,#N/A,TRUE,"Лист1";#N/A,#N/A,TRUE,"Лист2";#N/A,#N/A,TRUE,"Лист3"}</definedName>
    <definedName name="ghghgy" localSheetId="2" hidden="1">{#N/A,#N/A,TRUE,"Лист1";#N/A,#N/A,TRUE,"Лист2";#N/A,#N/A,TRUE,"Лист3"}</definedName>
    <definedName name="ghghgy" localSheetId="4" hidden="1">{#N/A,#N/A,TRUE,"Лист1";#N/A,#N/A,TRUE,"Лист2";#N/A,#N/A,TRUE,"Лист3"}</definedName>
    <definedName name="ghghgy" hidden="1">{#N/A,#N/A,TRUE,"Лист1";#N/A,#N/A,TRUE,"Лист2";#N/A,#N/A,TRUE,"Лист3"}</definedName>
    <definedName name="grdtrgcfg" localSheetId="1" hidden="1">{#N/A,#N/A,TRUE,"Лист1";#N/A,#N/A,TRUE,"Лист2";#N/A,#N/A,TRUE,"Лист3"}</definedName>
    <definedName name="grdtrgcfg" localSheetId="2" hidden="1">{#N/A,#N/A,TRUE,"Лист1";#N/A,#N/A,TRUE,"Лист2";#N/A,#N/A,TRUE,"Лист3"}</definedName>
    <definedName name="grdtrgcfg" localSheetId="4" hidden="1">{#N/A,#N/A,TRUE,"Лист1";#N/A,#N/A,TRUE,"Лист2";#N/A,#N/A,TRUE,"Лист3"}</definedName>
    <definedName name="grdtrgcfg" hidden="1">{#N/A,#N/A,TRUE,"Лист1";#N/A,#N/A,TRUE,"Лист2";#N/A,#N/A,TRUE,"Лист3"}</definedName>
    <definedName name="hgffgddfd" localSheetId="1" hidden="1">{#N/A,#N/A,TRUE,"Лист1";#N/A,#N/A,TRUE,"Лист2";#N/A,#N/A,TRUE,"Лист3"}</definedName>
    <definedName name="hgffgddfd" localSheetId="2" hidden="1">{#N/A,#N/A,TRUE,"Лист1";#N/A,#N/A,TRUE,"Лист2";#N/A,#N/A,TRUE,"Лист3"}</definedName>
    <definedName name="hgffgddfd" localSheetId="4" hidden="1">{#N/A,#N/A,TRUE,"Лист1";#N/A,#N/A,TRUE,"Лист2";#N/A,#N/A,TRUE,"Лист3"}</definedName>
    <definedName name="hgffgddfd" hidden="1">{#N/A,#N/A,TRUE,"Лист1";#N/A,#N/A,TRUE,"Лист2";#N/A,#N/A,TRUE,"Лист3"}</definedName>
    <definedName name="hhhhhthhhhthhth" localSheetId="1" hidden="1">{#N/A,#N/A,TRUE,"Лист1";#N/A,#N/A,TRUE,"Лист2";#N/A,#N/A,TRUE,"Лист3"}</definedName>
    <definedName name="hhhhhthhhhthhth" localSheetId="2" hidden="1">{#N/A,#N/A,TRUE,"Лист1";#N/A,#N/A,TRUE,"Лист2";#N/A,#N/A,TRUE,"Лист3"}</definedName>
    <definedName name="hhhhhthhhhthhth" localSheetId="4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yghggggggggggggggg" localSheetId="1" hidden="1">{#N/A,#N/A,TRUE,"Лист1";#N/A,#N/A,TRUE,"Лист2";#N/A,#N/A,TRUE,"Лист3"}</definedName>
    <definedName name="hyghggggggggggggggg" localSheetId="2" hidden="1">{#N/A,#N/A,TRUE,"Лист1";#N/A,#N/A,TRUE,"Лист2";#N/A,#N/A,TRUE,"Лист3"}</definedName>
    <definedName name="hyghggggggggggggggg" localSheetId="4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uiiiiiiiiiiiiiiiiii" localSheetId="1" hidden="1">{#N/A,#N/A,TRUE,"Лист1";#N/A,#N/A,TRUE,"Лист2";#N/A,#N/A,TRUE,"Лист3"}</definedName>
    <definedName name="iuiiiiiiiiiiiiiiiiii" localSheetId="2" hidden="1">{#N/A,#N/A,TRUE,"Лист1";#N/A,#N/A,TRUE,"Лист2";#N/A,#N/A,TRUE,"Лист3"}</definedName>
    <definedName name="iuiiiiiiiiiiiiiiiiii" localSheetId="4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ytyyfdg" localSheetId="1" hidden="1">{#N/A,#N/A,TRUE,"Лист1";#N/A,#N/A,TRUE,"Лист2";#N/A,#N/A,TRUE,"Лист3"}</definedName>
    <definedName name="iuiytyyfdg" localSheetId="2" hidden="1">{#N/A,#N/A,TRUE,"Лист1";#N/A,#N/A,TRUE,"Лист2";#N/A,#N/A,TRUE,"Лист3"}</definedName>
    <definedName name="iuiytyyfdg" localSheetId="4" hidden="1">{#N/A,#N/A,TRUE,"Лист1";#N/A,#N/A,TRUE,"Лист2";#N/A,#N/A,TRUE,"Лист3"}</definedName>
    <definedName name="iuiytyyfdg" hidden="1">{#N/A,#N/A,TRUE,"Лист1";#N/A,#N/A,TRUE,"Лист2";#N/A,#N/A,TRUE,"Лист3"}</definedName>
    <definedName name="iukjjjjjjjjjjjj" localSheetId="1" hidden="1">{#N/A,#N/A,TRUE,"Лист1";#N/A,#N/A,TRUE,"Лист2";#N/A,#N/A,TRUE,"Лист3"}</definedName>
    <definedName name="iukjjjjjjjjjjjj" localSheetId="2" hidden="1">{#N/A,#N/A,TRUE,"Лист1";#N/A,#N/A,TRUE,"Лист2";#N/A,#N/A,TRUE,"Лист3"}</definedName>
    <definedName name="iukjjjjjjjjjjjj" localSheetId="4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yuuytvt" localSheetId="1" hidden="1">{#N/A,#N/A,TRUE,"Лист1";#N/A,#N/A,TRUE,"Лист2";#N/A,#N/A,TRUE,"Лист3"}</definedName>
    <definedName name="iyuuytvt" localSheetId="2" hidden="1">{#N/A,#N/A,TRUE,"Лист1";#N/A,#N/A,TRUE,"Лист2";#N/A,#N/A,TRUE,"Лист3"}</definedName>
    <definedName name="iyuuytvt" localSheetId="4" hidden="1">{#N/A,#N/A,TRUE,"Лист1";#N/A,#N/A,TRUE,"Лист2";#N/A,#N/A,TRUE,"Лист3"}</definedName>
    <definedName name="iyuuytvt" hidden="1">{#N/A,#N/A,TRUE,"Лист1";#N/A,#N/A,TRUE,"Лист2";#N/A,#N/A,TRUE,"Лист3"}</definedName>
    <definedName name="jhfgfs" localSheetId="1" hidden="1">{#N/A,#N/A,TRUE,"Лист1";#N/A,#N/A,TRUE,"Лист2";#N/A,#N/A,TRUE,"Лист3"}</definedName>
    <definedName name="jhfgfs" localSheetId="2" hidden="1">{#N/A,#N/A,TRUE,"Лист1";#N/A,#N/A,TRUE,"Лист2";#N/A,#N/A,TRUE,"Лист3"}</definedName>
    <definedName name="jhfgfs" localSheetId="4" hidden="1">{#N/A,#N/A,TRUE,"Лист1";#N/A,#N/A,TRUE,"Лист2";#N/A,#N/A,TRUE,"Лист3"}</definedName>
    <definedName name="jhfgfs" hidden="1">{#N/A,#N/A,TRUE,"Лист1";#N/A,#N/A,TRUE,"Лист2";#N/A,#N/A,TRUE,"Лист3"}</definedName>
    <definedName name="jhfghgfgfgfdfs" localSheetId="1" hidden="1">{#N/A,#N/A,TRUE,"Лист1";#N/A,#N/A,TRUE,"Лист2";#N/A,#N/A,TRUE,"Лист3"}</definedName>
    <definedName name="jhfghgfgfgfdfs" localSheetId="2" hidden="1">{#N/A,#N/A,TRUE,"Лист1";#N/A,#N/A,TRUE,"Лист2";#N/A,#N/A,TRUE,"Лист3"}</definedName>
    <definedName name="jhfghgfgfgfdfs" localSheetId="4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jytyyyyyyyyyyyyyyyy" localSheetId="1" hidden="1">{#N/A,#N/A,TRUE,"Лист1";#N/A,#N/A,TRUE,"Лист2";#N/A,#N/A,TRUE,"Лист3"}</definedName>
    <definedName name="jhjytyyyyyyyyyyyyyyyy" localSheetId="2" hidden="1">{#N/A,#N/A,TRUE,"Лист1";#N/A,#N/A,TRUE,"Лист2";#N/A,#N/A,TRUE,"Лист3"}</definedName>
    <definedName name="jhjytyyyyyyyyyyyyyyyy" localSheetId="4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tjgyt" localSheetId="1" hidden="1">{#N/A,#N/A,TRUE,"Лист1";#N/A,#N/A,TRUE,"Лист2";#N/A,#N/A,TRUE,"Лист3"}</definedName>
    <definedName name="jhtjgyt" localSheetId="2" hidden="1">{#N/A,#N/A,TRUE,"Лист1";#N/A,#N/A,TRUE,"Лист2";#N/A,#N/A,TRUE,"Лист3"}</definedName>
    <definedName name="jhtjgyt" localSheetId="4" hidden="1">{#N/A,#N/A,TRUE,"Лист1";#N/A,#N/A,TRUE,"Лист2";#N/A,#N/A,TRUE,"Лист3"}</definedName>
    <definedName name="jhtjgyt" hidden="1">{#N/A,#N/A,TRUE,"Лист1";#N/A,#N/A,TRUE,"Лист2";#N/A,#N/A,TRUE,"Лист3"}</definedName>
    <definedName name="jkhffddds" localSheetId="1" hidden="1">{#N/A,#N/A,TRUE,"Лист1";#N/A,#N/A,TRUE,"Лист2";#N/A,#N/A,TRUE,"Лист3"}</definedName>
    <definedName name="jkhffddds" localSheetId="2" hidden="1">{#N/A,#N/A,TRUE,"Лист1";#N/A,#N/A,TRUE,"Лист2";#N/A,#N/A,TRUE,"Лист3"}</definedName>
    <definedName name="jkhffddds" localSheetId="4" hidden="1">{#N/A,#N/A,TRUE,"Лист1";#N/A,#N/A,TRUE,"Лист2";#N/A,#N/A,TRUE,"Лист3"}</definedName>
    <definedName name="jkhffddds" hidden="1">{#N/A,#N/A,TRUE,"Лист1";#N/A,#N/A,TRUE,"Лист2";#N/A,#N/A,TRUE,"Лист3"}</definedName>
    <definedName name="jkkjhgj" localSheetId="1" hidden="1">{#N/A,#N/A,TRUE,"Лист1";#N/A,#N/A,TRUE,"Лист2";#N/A,#N/A,TRUE,"Лист3"}</definedName>
    <definedName name="jkkjhgj" localSheetId="2" hidden="1">{#N/A,#N/A,TRUE,"Лист1";#N/A,#N/A,TRUE,"Лист2";#N/A,#N/A,TRUE,"Лист3"}</definedName>
    <definedName name="jkkjhgj" localSheetId="4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1" hidden="1">{#N/A,#N/A,TRUE,"Лист1";#N/A,#N/A,TRUE,"Лист2";#N/A,#N/A,TRUE,"Лист3"}</definedName>
    <definedName name="jnkjjjjjjjjjjjjjjjjjjjj" localSheetId="2" hidden="1">{#N/A,#N/A,TRUE,"Лист1";#N/A,#N/A,TRUE,"Лист2";#N/A,#N/A,TRUE,"Лист3"}</definedName>
    <definedName name="jnkjjjjjjjjjjjjjjjjjjjj" localSheetId="4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1" hidden="1">{#N/A,#N/A,TRUE,"Лист1";#N/A,#N/A,TRUE,"Лист2";#N/A,#N/A,TRUE,"Лист3"}</definedName>
    <definedName name="juhghg" localSheetId="2" hidden="1">{#N/A,#N/A,TRUE,"Лист1";#N/A,#N/A,TRUE,"Лист2";#N/A,#N/A,TRUE,"Лист3"}</definedName>
    <definedName name="juhghg" localSheetId="4" hidden="1">{#N/A,#N/A,TRUE,"Лист1";#N/A,#N/A,TRUE,"Лист2";#N/A,#N/A,TRUE,"Лист3"}</definedName>
    <definedName name="juhghg" hidden="1">{#N/A,#N/A,TRUE,"Лист1";#N/A,#N/A,TRUE,"Лист2";#N/A,#N/A,TRUE,"Лист3"}</definedName>
    <definedName name="jyuytvbyvtvfr" localSheetId="1" hidden="1">{#N/A,#N/A,TRUE,"Лист1";#N/A,#N/A,TRUE,"Лист2";#N/A,#N/A,TRUE,"Лист3"}</definedName>
    <definedName name="jyuytvbyvtvfr" localSheetId="2" hidden="1">{#N/A,#N/A,TRUE,"Лист1";#N/A,#N/A,TRUE,"Лист2";#N/A,#N/A,TRUE,"Лист3"}</definedName>
    <definedName name="jyuytvbyvtvfr" localSheetId="4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hjkhjghf" localSheetId="1" hidden="1">{#N/A,#N/A,TRUE,"Лист1";#N/A,#N/A,TRUE,"Лист2";#N/A,#N/A,TRUE,"Лист3"}</definedName>
    <definedName name="khjkhjghf" localSheetId="2" hidden="1">{#N/A,#N/A,TRUE,"Лист1";#N/A,#N/A,TRUE,"Лист2";#N/A,#N/A,TRUE,"Лист3"}</definedName>
    <definedName name="khjkhjghf" localSheetId="4" hidden="1">{#N/A,#N/A,TRUE,"Лист1";#N/A,#N/A,TRUE,"Лист2";#N/A,#N/A,TRUE,"Лист3"}</definedName>
    <definedName name="khjkhjghf" hidden="1">{#N/A,#N/A,TRUE,"Лист1";#N/A,#N/A,TRUE,"Лист2";#N/A,#N/A,TRUE,"Лист3"}</definedName>
    <definedName name="kj" localSheetId="1" hidden="1">{#N/A,#N/A,TRUE,"Лист1";#N/A,#N/A,TRUE,"Лист2";#N/A,#N/A,TRUE,"Лист3"}</definedName>
    <definedName name="kj" localSheetId="2" hidden="1">{#N/A,#N/A,TRUE,"Лист1";#N/A,#N/A,TRUE,"Лист2";#N/A,#N/A,TRUE,"Лист3"}</definedName>
    <definedName name="kj" localSheetId="4" hidden="1">{#N/A,#N/A,TRUE,"Лист1";#N/A,#N/A,TRUE,"Лист2";#N/A,#N/A,TRUE,"Лист3"}</definedName>
    <definedName name="kj" hidden="1">{#N/A,#N/A,TRUE,"Лист1";#N/A,#N/A,TRUE,"Лист2";#N/A,#N/A,TRUE,"Лист3"}</definedName>
    <definedName name="kjhvvvvvvvvvvvvvvvvv" localSheetId="1" hidden="1">{#N/A,#N/A,TRUE,"Лист1";#N/A,#N/A,TRUE,"Лист2";#N/A,#N/A,TRUE,"Лист3"}</definedName>
    <definedName name="kjhvvvvvvvvvvvvvvvvv" localSheetId="2" hidden="1">{#N/A,#N/A,TRUE,"Лист1";#N/A,#N/A,TRUE,"Лист2";#N/A,#N/A,TRUE,"Лист3"}</definedName>
    <definedName name="kjhvvvvvvvvvvvvvvvvv" localSheetId="4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jjjhhhhhhhhhhhhh" localSheetId="1" hidden="1">{#N/A,#N/A,TRUE,"Лист1";#N/A,#N/A,TRUE,"Лист2";#N/A,#N/A,TRUE,"Лист3"}</definedName>
    <definedName name="kjjjjjhhhhhhhhhhhhh" localSheetId="2" hidden="1">{#N/A,#N/A,TRUE,"Лист1";#N/A,#N/A,TRUE,"Лист2";#N/A,#N/A,TRUE,"Лист3"}</definedName>
    <definedName name="kjjjjjhhhhhhhhhhhhh" localSheetId="4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khjkjhgh" localSheetId="1" hidden="1">{#N/A,#N/A,TRUE,"Лист1";#N/A,#N/A,TRUE,"Лист2";#N/A,#N/A,TRUE,"Лист3"}</definedName>
    <definedName name="kjkhjkjhgh" localSheetId="2" hidden="1">{#N/A,#N/A,TRUE,"Лист1";#N/A,#N/A,TRUE,"Лист2";#N/A,#N/A,TRUE,"Лист3"}</definedName>
    <definedName name="kjkhjkjhgh" localSheetId="4" hidden="1">{#N/A,#N/A,TRUE,"Лист1";#N/A,#N/A,TRUE,"Лист2";#N/A,#N/A,TRUE,"Лист3"}</definedName>
    <definedName name="kjkhjkjhgh" hidden="1">{#N/A,#N/A,TRUE,"Лист1";#N/A,#N/A,TRUE,"Лист2";#N/A,#N/A,TRUE,"Лист3"}</definedName>
    <definedName name="kjkjhjhjhghgf" localSheetId="1" hidden="1">{#N/A,#N/A,TRUE,"Лист1";#N/A,#N/A,TRUE,"Лист2";#N/A,#N/A,TRUE,"Лист3"}</definedName>
    <definedName name="kjkjhjhjhghgf" localSheetId="2" hidden="1">{#N/A,#N/A,TRUE,"Лист1";#N/A,#N/A,TRUE,"Лист2";#N/A,#N/A,TRUE,"Лист3"}</definedName>
    <definedName name="kjkjhjhjhghgf" localSheetId="4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ljhjkghv" localSheetId="1" hidden="1">{#N/A,#N/A,TRUE,"Лист1";#N/A,#N/A,TRUE,"Лист2";#N/A,#N/A,TRUE,"Лист3"}</definedName>
    <definedName name="kljhjkghv" localSheetId="2" hidden="1">{#N/A,#N/A,TRUE,"Лист1";#N/A,#N/A,TRUE,"Лист2";#N/A,#N/A,TRUE,"Лист3"}</definedName>
    <definedName name="kljhjkghv" localSheetId="4" hidden="1">{#N/A,#N/A,TRUE,"Лист1";#N/A,#N/A,TRUE,"Лист2";#N/A,#N/A,TRUE,"Лист3"}</definedName>
    <definedName name="kljhjkghv" hidden="1">{#N/A,#N/A,TRUE,"Лист1";#N/A,#N/A,TRUE,"Лист2";#N/A,#N/A,TRUE,"Лист3"}</definedName>
    <definedName name="klljjjhjgghf" localSheetId="1" hidden="1">{#N/A,#N/A,TRUE,"Лист1";#N/A,#N/A,TRUE,"Лист2";#N/A,#N/A,TRUE,"Лист3"}</definedName>
    <definedName name="klljjjhjgghf" localSheetId="2" hidden="1">{#N/A,#N/A,TRUE,"Лист1";#N/A,#N/A,TRUE,"Лист2";#N/A,#N/A,TRUE,"Лист3"}</definedName>
    <definedName name="klljjjhjgghf" localSheetId="4" hidden="1">{#N/A,#N/A,TRUE,"Лист1";#N/A,#N/A,TRUE,"Лист2";#N/A,#N/A,TRUE,"Лист3"}</definedName>
    <definedName name="klljjjhjgghf" hidden="1">{#N/A,#N/A,TRUE,"Лист1";#N/A,#N/A,TRUE,"Лист2";#N/A,#N/A,TRUE,"Лист3"}</definedName>
    <definedName name="likuih" localSheetId="1" hidden="1">{#N/A,#N/A,TRUE,"Лист1";#N/A,#N/A,TRUE,"Лист2";#N/A,#N/A,TRUE,"Лист3"}</definedName>
    <definedName name="likuih" localSheetId="2" hidden="1">{#N/A,#N/A,TRUE,"Лист1";#N/A,#N/A,TRUE,"Лист2";#N/A,#N/A,TRUE,"Лист3"}</definedName>
    <definedName name="likuih" localSheetId="4" hidden="1">{#N/A,#N/A,TRUE,"Лист1";#N/A,#N/A,TRUE,"Лист2";#N/A,#N/A,TRUE,"Лист3"}</definedName>
    <definedName name="likuih" hidden="1">{#N/A,#N/A,TRUE,"Лист1";#N/A,#N/A,TRUE,"Лист2";#N/A,#N/A,TRUE,"Лист3"}</definedName>
    <definedName name="lkkljhhggtg" localSheetId="1" hidden="1">{#N/A,#N/A,TRUE,"Лист1";#N/A,#N/A,TRUE,"Лист2";#N/A,#N/A,TRUE,"Лист3"}</definedName>
    <definedName name="lkkljhhggtg" localSheetId="2" hidden="1">{#N/A,#N/A,TRUE,"Лист1";#N/A,#N/A,TRUE,"Лист2";#N/A,#N/A,TRUE,"Лист3"}</definedName>
    <definedName name="lkkljhhggtg" localSheetId="4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kjhjhggfdgf" localSheetId="1" hidden="1">{#N/A,#N/A,TRUE,"Лист1";#N/A,#N/A,TRUE,"Лист2";#N/A,#N/A,TRUE,"Лист3"}</definedName>
    <definedName name="lkljkjhjhggfdgf" localSheetId="2" hidden="1">{#N/A,#N/A,TRUE,"Лист1";#N/A,#N/A,TRUE,"Лист2";#N/A,#N/A,TRUE,"Лист3"}</definedName>
    <definedName name="lkljkjhjhggfdgf" localSheetId="4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mhyt" localSheetId="1" hidden="1">{#N/A,#N/A,TRUE,"Лист1";#N/A,#N/A,TRUE,"Лист2";#N/A,#N/A,TRUE,"Лист3"}</definedName>
    <definedName name="mhyt" localSheetId="2" hidden="1">{#N/A,#N/A,TRUE,"Лист1";#N/A,#N/A,TRUE,"Лист2";#N/A,#N/A,TRUE,"Лист3"}</definedName>
    <definedName name="mhyt" localSheetId="4" hidden="1">{#N/A,#N/A,TRUE,"Лист1";#N/A,#N/A,TRUE,"Лист2";#N/A,#N/A,TRUE,"Лист3"}</definedName>
    <definedName name="mhyt" hidden="1">{#N/A,#N/A,TRUE,"Лист1";#N/A,#N/A,TRUE,"Лист2";#N/A,#N/A,TRUE,"Лист3"}</definedName>
    <definedName name="mjhuiy" localSheetId="1" hidden="1">{#N/A,#N/A,TRUE,"Лист1";#N/A,#N/A,TRUE,"Лист2";#N/A,#N/A,TRUE,"Лист3"}</definedName>
    <definedName name="mjhuiy" localSheetId="2" hidden="1">{#N/A,#N/A,TRUE,"Лист1";#N/A,#N/A,TRUE,"Лист2";#N/A,#N/A,TRUE,"Лист3"}</definedName>
    <definedName name="mjhuiy" localSheetId="4" hidden="1">{#N/A,#N/A,TRUE,"Лист1";#N/A,#N/A,TRUE,"Лист2";#N/A,#N/A,TRUE,"Лист3"}</definedName>
    <definedName name="mjhuiy" hidden="1">{#N/A,#N/A,TRUE,"Лист1";#N/A,#N/A,TRUE,"Лист2";#N/A,#N/A,TRUE,"Лист3"}</definedName>
    <definedName name="mnnjjjjjjjjjjjjj" localSheetId="1" hidden="1">{#N/A,#N/A,TRUE,"Лист1";#N/A,#N/A,TRUE,"Лист2";#N/A,#N/A,TRUE,"Лист3"}</definedName>
    <definedName name="mnnjjjjjjjjjjjjj" localSheetId="2" hidden="1">{#N/A,#N/A,TRUE,"Лист1";#N/A,#N/A,TRUE,"Лист2";#N/A,#N/A,TRUE,"Лист3"}</definedName>
    <definedName name="mnnjjjjjjjjjjjjj" localSheetId="4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bbvgf" localSheetId="1" hidden="1">{#N/A,#N/A,TRUE,"Лист1";#N/A,#N/A,TRUE,"Лист2";#N/A,#N/A,TRUE,"Лист3"}</definedName>
    <definedName name="nbbvgf" localSheetId="2" hidden="1">{#N/A,#N/A,TRUE,"Лист1";#N/A,#N/A,TRUE,"Лист2";#N/A,#N/A,TRUE,"Лист3"}</definedName>
    <definedName name="nbbvgf" localSheetId="4" hidden="1">{#N/A,#N/A,TRUE,"Лист1";#N/A,#N/A,TRUE,"Лист2";#N/A,#N/A,TRUE,"Лист3"}</definedName>
    <definedName name="nbbvgf" hidden="1">{#N/A,#N/A,TRUE,"Лист1";#N/A,#N/A,TRUE,"Лист2";#N/A,#N/A,TRUE,"Лист3"}</definedName>
    <definedName name="nbvgggggggggggggggggg" localSheetId="1" hidden="1">{#N/A,#N/A,TRUE,"Лист1";#N/A,#N/A,TRUE,"Лист2";#N/A,#N/A,TRUE,"Лист3"}</definedName>
    <definedName name="nbvgggggggggggggggggg" localSheetId="2" hidden="1">{#N/A,#N/A,TRUE,"Лист1";#N/A,#N/A,TRUE,"Лист2";#N/A,#N/A,TRUE,"Лист3"}</definedName>
    <definedName name="nbvgggggggggggggggggg" localSheetId="4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hguy" localSheetId="1" hidden="1">{#N/A,#N/A,TRUE,"Лист1";#N/A,#N/A,TRUE,"Лист2";#N/A,#N/A,TRUE,"Лист3"}</definedName>
    <definedName name="nhguy" localSheetId="2" hidden="1">{#N/A,#N/A,TRUE,"Лист1";#N/A,#N/A,TRUE,"Лист2";#N/A,#N/A,TRUE,"Лист3"}</definedName>
    <definedName name="nhguy" localSheetId="4" hidden="1">{#N/A,#N/A,TRUE,"Лист1";#N/A,#N/A,TRUE,"Лист2";#N/A,#N/A,TRUE,"Лист3"}</definedName>
    <definedName name="nhguy" hidden="1">{#N/A,#N/A,TRUE,"Лист1";#N/A,#N/A,TRUE,"Лист2";#N/A,#N/A,TRUE,"Лист3"}</definedName>
    <definedName name="njkhgjhghfhg" localSheetId="1" hidden="1">{#N/A,#N/A,TRUE,"Лист1";#N/A,#N/A,TRUE,"Лист2";#N/A,#N/A,TRUE,"Лист3"}</definedName>
    <definedName name="njkhgjhghfhg" localSheetId="2" hidden="1">{#N/A,#N/A,TRUE,"Лист1";#N/A,#N/A,TRUE,"Лист2";#N/A,#N/A,TRUE,"Лист3"}</definedName>
    <definedName name="njkhgjhghfhg" localSheetId="4" hidden="1">{#N/A,#N/A,TRUE,"Лист1";#N/A,#N/A,TRUE,"Лист2";#N/A,#N/A,TRUE,"Лист3"}</definedName>
    <definedName name="njkhgjhghfhg" hidden="1">{#N/A,#N/A,TRUE,"Лист1";#N/A,#N/A,TRUE,"Лист2";#N/A,#N/A,TRUE,"Лист3"}</definedName>
    <definedName name="nnngggggggggggggggggggggggggg" localSheetId="1" hidden="1">{#N/A,#N/A,TRUE,"Лист1";#N/A,#N/A,TRUE,"Лист2";#N/A,#N/A,TRUE,"Лист3"}</definedName>
    <definedName name="nnngggggggggggggggggggggggggg" localSheetId="2" hidden="1">{#N/A,#N/A,TRUE,"Лист1";#N/A,#N/A,TRUE,"Лист2";#N/A,#N/A,TRUE,"Лист3"}</definedName>
    <definedName name="nnngggggggggggggggggggggggggg" localSheetId="4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oijjjjjjjjjjjjjj" localSheetId="1" hidden="1">{#N/A,#N/A,TRUE,"Лист1";#N/A,#N/A,TRUE,"Лист2";#N/A,#N/A,TRUE,"Лист3"}</definedName>
    <definedName name="oijjjjjjjjjjjjjj" localSheetId="2" hidden="1">{#N/A,#N/A,TRUE,"Лист1";#N/A,#N/A,TRUE,"Лист2";#N/A,#N/A,TRUE,"Лист3"}</definedName>
    <definedName name="oijjjjjjjjjjjjjj" localSheetId="4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kkkkkkkkkkkkkkkkkkkkkkk" localSheetId="1" hidden="1">{#N/A,#N/A,TRUE,"Лист1";#N/A,#N/A,TRUE,"Лист2";#N/A,#N/A,TRUE,"Лист3"}</definedName>
    <definedName name="oikkkkkkkkkkkkkkkkkkkkkkk" localSheetId="2" hidden="1">{#N/A,#N/A,TRUE,"Лист1";#N/A,#N/A,TRUE,"Лист2";#N/A,#N/A,TRUE,"Лист3"}</definedName>
    <definedName name="oikkkkkkkkkkkkkkkkkkkkkkk" localSheetId="4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1" hidden="1">{#N/A,#N/A,TRUE,"Лист1";#N/A,#N/A,TRUE,"Лист2";#N/A,#N/A,TRUE,"Лист3"}</definedName>
    <definedName name="oilkkh" localSheetId="2" hidden="1">{#N/A,#N/A,TRUE,"Лист1";#N/A,#N/A,TRUE,"Лист2";#N/A,#N/A,TRUE,"Лист3"}</definedName>
    <definedName name="oilkkh" localSheetId="4" hidden="1">{#N/A,#N/A,TRUE,"Лист1";#N/A,#N/A,TRUE,"Лист2";#N/A,#N/A,TRUE,"Лист3"}</definedName>
    <definedName name="oilkkh" hidden="1">{#N/A,#N/A,TRUE,"Лист1";#N/A,#N/A,TRUE,"Лист2";#N/A,#N/A,TRUE,"Лист3"}</definedName>
    <definedName name="oiuuyyyyyyyyyyyyyyy" localSheetId="1" hidden="1">{#N/A,#N/A,TRUE,"Лист1";#N/A,#N/A,TRUE,"Лист2";#N/A,#N/A,TRUE,"Лист3"}</definedName>
    <definedName name="oiuuyyyyyyyyyyyyyyy" localSheetId="2" hidden="1">{#N/A,#N/A,TRUE,"Лист1";#N/A,#N/A,TRUE,"Лист2";#N/A,#N/A,TRUE,"Лист3"}</definedName>
    <definedName name="oiuuyyyyyyyyyyyyyyy" localSheetId="4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1" hidden="1">{#N/A,#N/A,TRUE,"Лист1";#N/A,#N/A,TRUE,"Лист2";#N/A,#N/A,TRUE,"Лист3"}</definedName>
    <definedName name="ojkjkhjgghfd" localSheetId="2" hidden="1">{#N/A,#N/A,TRUE,"Лист1";#N/A,#N/A,TRUE,"Лист2";#N/A,#N/A,TRUE,"Лист3"}</definedName>
    <definedName name="ojkjkhjgghfd" localSheetId="4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poooooooooooooooo" localSheetId="1" hidden="1">{#N/A,#N/A,TRUE,"Лист1";#N/A,#N/A,TRUE,"Лист2";#N/A,#N/A,TRUE,"Лист3"}</definedName>
    <definedName name="oopoooooooooooooooo" localSheetId="2" hidden="1">{#N/A,#N/A,TRUE,"Лист1";#N/A,#N/A,TRUE,"Лист2";#N/A,#N/A,TRUE,"Лист3"}</definedName>
    <definedName name="oopoooooooooooooooo" localSheetId="4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P1_dip" hidden="1">[2]FST5!$G$167:$G$172,[2]FST5!$G$174:$G$175,[2]FST5!$G$177:$G$180,[2]FST5!$G$182,[2]FST5!$G$184:$G$188,[2]FST5!$G$190,[2]FST5!$G$192:$G$194</definedName>
    <definedName name="P1_eso" hidden="1">[3]FST5!$G$167:$G$172,[3]FST5!$G$174:$G$175,[3]FST5!$G$177:$G$180,[3]FST5!$G$182,[3]FST5!$G$184:$G$188,[3]FST5!$G$190,[3]FST5!$G$192:$G$194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[3]FST5!$G$118:$G$123,[3]FST5!$G$125:$G$126,[3]FST5!$G$128:$G$131,[3]FST5!$G$133,[3]FST5!$G$135:$G$139,[3]FST5!$G$141,[3]FST5!$G$143:$G$145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1" hidden="1">#REF!,#REF!,#REF!,#REF!,#REF!</definedName>
    <definedName name="P1_SC_CLR" hidden="1">#REF!,#REF!,#REF!,#REF!,#REF!</definedName>
    <definedName name="P1_SC22" localSheetId="1" hidden="1">#REF!,#REF!,#REF!,#REF!,#REF!,#REF!</definedName>
    <definedName name="P1_SC22" hidden="1">#REF!,#REF!,#REF!,#REF!,#REF!,#REF!</definedName>
    <definedName name="P1_SCOPE_CORR" localSheetId="1" hidden="1">#REF!,#REF!,#REF!,#REF!,#REF!,#REF!,#REF!</definedName>
    <definedName name="P1_SCOPE_CORR" hidden="1">#REF!,#REF!,#REF!,#REF!,#REF!,#REF!,#REF!</definedName>
    <definedName name="P1_SCOPE_DOP" localSheetId="1" hidden="1">[4]Регионы!#REF!,[4]Регионы!#REF!,[4]Регионы!#REF!,[4]Регионы!#REF!,[4]Регионы!#REF!,[4]Регионы!#REF!</definedName>
    <definedName name="P1_SCOPE_DOP" hidden="1">[4]Регионы!#REF!,[4]Регионы!#REF!,[4]Регионы!#REF!,[4]Регионы!#REF!,[4]Регионы!#REF!,[4]Регионы!#REF!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ST7" localSheetId="1" hidden="1">#REF!,#REF!,#REF!,#REF!,#REF!,#REF!</definedName>
    <definedName name="P1_SCOPE_FST7" hidden="1">#REF!,#REF!,#REF!,#REF!,#REF!,#REF!</definedName>
    <definedName name="P1_SCOPE_FULL_LOAD" localSheetId="1" hidden="1">#REF!,#REF!,#REF!,#REF!,#REF!,#REF!</definedName>
    <definedName name="P1_SCOPE_FULL_LOAD" hidden="1">#REF!,#REF!,#REF!,#REF!,#REF!,#REF!</definedName>
    <definedName name="P1_SCOPE_IND" localSheetId="1" hidden="1">#REF!,#REF!,#REF!,#REF!,#REF!,#REF!</definedName>
    <definedName name="P1_SCOPE_IND" hidden="1">#REF!,#REF!,#REF!,#REF!,#REF!,#REF!</definedName>
    <definedName name="P1_SCOPE_IND2" localSheetId="1" hidden="1">#REF!,#REF!,#REF!,#REF!,#REF!</definedName>
    <definedName name="P1_SCOPE_IND2" hidden="1">#REF!,#REF!,#REF!,#REF!,#REF!</definedName>
    <definedName name="P1_SCOPE_NET_DATE" localSheetId="1" hidden="1">#REF!,#REF!,#REF!,#REF!</definedName>
    <definedName name="P1_SCOPE_NET_DATE" hidden="1">#REF!,#REF!,#REF!,#REF!</definedName>
    <definedName name="P1_SCOPE_NET_NVV" localSheetId="1" hidden="1">#REF!,#REF!,#REF!,#REF!,#REF!,#REF!,#REF!</definedName>
    <definedName name="P1_SCOPE_NET_NVV" hidden="1">#REF!,#REF!,#REF!,#REF!,#REF!,#REF!,#REF!</definedName>
    <definedName name="P1_SCOPE_NOTIND" localSheetId="1" hidden="1">#REF!,#REF!,#REF!,#REF!,#REF!,#REF!</definedName>
    <definedName name="P1_SCOPE_NOTIND" hidden="1">#REF!,#REF!,#REF!,#REF!,#REF!,#REF!</definedName>
    <definedName name="P1_SCOPE_NotInd2" localSheetId="1" hidden="1">#REF!,#REF!,#REF!,#REF!,#REF!,#REF!,#REF!</definedName>
    <definedName name="P1_SCOPE_NotInd2" hidden="1">#REF!,#REF!,#REF!,#REF!,#REF!,#REF!,#REF!</definedName>
    <definedName name="P1_SCOPE_NotInd3" localSheetId="1" hidden="1">#REF!,#REF!,#REF!,#REF!,#REF!,#REF!,#REF!</definedName>
    <definedName name="P1_SCOPE_NotInd3" hidden="1">#REF!,#REF!,#REF!,#REF!,#REF!,#REF!,#REF!</definedName>
    <definedName name="P1_SCOPE_NotInt" localSheetId="1" hidden="1">#REF!,#REF!,#REF!,#REF!,#REF!,#REF!</definedName>
    <definedName name="P1_SCOPE_NotInt" hidden="1">#REF!,#REF!,#REF!,#REF!,#REF!,#REF!</definedName>
    <definedName name="P1_SCOPE_REGS" localSheetId="1" hidden="1">#REF!,#REF!,#REF!,#REF!,#REF!</definedName>
    <definedName name="P1_SCOPE_REGS" hidden="1">#REF!,#REF!,#REF!,#REF!,#REF!</definedName>
    <definedName name="P1_SCOPE_SAVE2" localSheetId="1" hidden="1">#REF!,#REF!,#REF!,#REF!,#REF!,#REF!,#REF!</definedName>
    <definedName name="P1_SCOPE_SAVE2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T1?axis?ПРД2?2005" localSheetId="1" hidden="1">#REF!,#REF!,#REF!,#REF!,#REF!,#REF!,#REF!</definedName>
    <definedName name="P1_T1?axis?ПРД2?2005" hidden="1">#REF!,#REF!,#REF!,#REF!,#REF!,#REF!,#REF!</definedName>
    <definedName name="P1_T1?axis?ПРД2?2006" localSheetId="1" hidden="1">#REF!,#REF!,#REF!,#REF!,#REF!,#REF!,#REF!</definedName>
    <definedName name="P1_T1?axis?ПРД2?2006" hidden="1">#REF!,#REF!,#REF!,#REF!,#REF!,#REF!,#REF!</definedName>
    <definedName name="P1_T1?Data" localSheetId="1" hidden="1">#REF!,#REF!,#REF!,#REF!,#REF!,#REF!,#REF!</definedName>
    <definedName name="P1_T1?Data" hidden="1">#REF!,#REF!,#REF!,#REF!,#REF!,#REF!,#REF!</definedName>
    <definedName name="P1_T1?Fuel_type" localSheetId="1" hidden="1">#REF!,#REF!,#REF!,#REF!,#REF!,#REF!,#REF!,#REF!,#REF!,#REF!,#REF!</definedName>
    <definedName name="P1_T1?Fuel_type" localSheetId="2" hidden="1">#REF!,#REF!,#REF!,#REF!,#REF!,#REF!,#REF!,#REF!,#REF!,#REF!,#REF!</definedName>
    <definedName name="P1_T1?Fuel_type" localSheetId="4" hidden="1">#REF!,#REF!,#REF!,#REF!,#REF!,#REF!,#REF!,#REF!,#REF!,#REF!,#REF!</definedName>
    <definedName name="P1_T1?Fuel_type" hidden="1">#REF!,#REF!,#REF!,#REF!,#REF!,#REF!,#REF!,#REF!,#REF!,#REF!,#REF!</definedName>
    <definedName name="P1_T1?L1.1.1" localSheetId="1" hidden="1">#REF!,#REF!,#REF!,#REF!,#REF!,#REF!,#REF!</definedName>
    <definedName name="P1_T1?L1.1.1" localSheetId="4" hidden="1">#REF!,#REF!,#REF!,#REF!,#REF!,#REF!,#REF!</definedName>
    <definedName name="P1_T1?L1.1.1" hidden="1">#REF!,#REF!,#REF!,#REF!,#REF!,#REF!,#REF!</definedName>
    <definedName name="P1_T1?L1.1.1.1" localSheetId="1" hidden="1">#REF!,#REF!,#REF!,#REF!,#REF!,#REF!,#REF!</definedName>
    <definedName name="P1_T1?L1.1.1.1" localSheetId="4" hidden="1">#REF!,#REF!,#REF!,#REF!,#REF!,#REF!,#REF!</definedName>
    <definedName name="P1_T1?L1.1.1.1" hidden="1">#REF!,#REF!,#REF!,#REF!,#REF!,#REF!,#REF!</definedName>
    <definedName name="P1_T1?L1.1.2" localSheetId="1" hidden="1">#REF!,#REF!,#REF!,#REF!,#REF!,#REF!,#REF!</definedName>
    <definedName name="P1_T1?L1.1.2" hidden="1">#REF!,#REF!,#REF!,#REF!,#REF!,#REF!,#REF!</definedName>
    <definedName name="P1_T1?L1.1.2.1" localSheetId="1" hidden="1">#REF!,#REF!,#REF!,#REF!,#REF!,#REF!,#REF!</definedName>
    <definedName name="P1_T1?L1.1.2.1" hidden="1">#REF!,#REF!,#REF!,#REF!,#REF!,#REF!,#REF!</definedName>
    <definedName name="P1_T1?L1.1.2.1.1" localSheetId="1" hidden="1">#REF!,#REF!,#REF!,#REF!,#REF!,#REF!,#REF!</definedName>
    <definedName name="P1_T1?L1.1.2.1.1" hidden="1">#REF!,#REF!,#REF!,#REF!,#REF!,#REF!,#REF!</definedName>
    <definedName name="P1_T1?L1.1.2.1.2" localSheetId="1" hidden="1">#REF!,#REF!,#REF!,#REF!,#REF!,#REF!,#REF!</definedName>
    <definedName name="P1_T1?L1.1.2.1.2" hidden="1">#REF!,#REF!,#REF!,#REF!,#REF!,#REF!,#REF!</definedName>
    <definedName name="P1_T1?L1.1.2.1.3" localSheetId="1" hidden="1">#REF!,#REF!,#REF!,#REF!,#REF!,#REF!,#REF!</definedName>
    <definedName name="P1_T1?L1.1.2.1.3" hidden="1">#REF!,#REF!,#REF!,#REF!,#REF!,#REF!,#REF!</definedName>
    <definedName name="P1_T1?L1.1.2.2" localSheetId="1" hidden="1">#REF!,#REF!,#REF!,#REF!,#REF!,#REF!,#REF!</definedName>
    <definedName name="P1_T1?L1.1.2.2" hidden="1">#REF!,#REF!,#REF!,#REF!,#REF!,#REF!,#REF!</definedName>
    <definedName name="P1_T1?L1.1.2.3" localSheetId="1" hidden="1">#REF!,#REF!,#REF!,#REF!,#REF!,#REF!,#REF!</definedName>
    <definedName name="P1_T1?L1.1.2.3" hidden="1">#REF!,#REF!,#REF!,#REF!,#REF!,#REF!,#REF!</definedName>
    <definedName name="P1_T1?L1.1.2.4" localSheetId="1" hidden="1">#REF!,#REF!,#REF!,#REF!,#REF!,#REF!,#REF!</definedName>
    <definedName name="P1_T1?L1.1.2.4" hidden="1">#REF!,#REF!,#REF!,#REF!,#REF!,#REF!,#REF!</definedName>
    <definedName name="P1_T1?L1.1.2.5" localSheetId="1" hidden="1">#REF!,#REF!,#REF!,#REF!,#REF!,#REF!,#REF!</definedName>
    <definedName name="P1_T1?L1.1.2.5" hidden="1">#REF!,#REF!,#REF!,#REF!,#REF!,#REF!,#REF!</definedName>
    <definedName name="P1_T1?L1.1.2.6" localSheetId="1" hidden="1">#REF!,#REF!,#REF!,#REF!,#REF!,#REF!,#REF!</definedName>
    <definedName name="P1_T1?L1.1.2.6" hidden="1">#REF!,#REF!,#REF!,#REF!,#REF!,#REF!,#REF!</definedName>
    <definedName name="P1_T1?L1.1.2.7" localSheetId="1" hidden="1">#REF!,#REF!,#REF!,#REF!,#REF!,#REF!,#REF!</definedName>
    <definedName name="P1_T1?L1.1.2.7" hidden="1">#REF!,#REF!,#REF!,#REF!,#REF!,#REF!,#REF!</definedName>
    <definedName name="P1_T1?L1.1.2.7.1" localSheetId="1" hidden="1">#REF!,#REF!,#REF!,#REF!,#REF!,#REF!,#REF!</definedName>
    <definedName name="P1_T1?L1.1.2.7.1" hidden="1">#REF!,#REF!,#REF!,#REF!,#REF!,#REF!,#REF!</definedName>
    <definedName name="P1_T1?M1" localSheetId="1" hidden="1">#REF!,#REF!,#REF!,#REF!,#REF!,#REF!,#REF!,#REF!,#REF!,#REF!,#REF!</definedName>
    <definedName name="P1_T1?M1" localSheetId="2" hidden="1">#REF!,#REF!,#REF!,#REF!,#REF!,#REF!,#REF!,#REF!,#REF!,#REF!,#REF!</definedName>
    <definedName name="P1_T1?M1" localSheetId="4" hidden="1">#REF!,#REF!,#REF!,#REF!,#REF!,#REF!,#REF!,#REF!,#REF!,#REF!,#REF!</definedName>
    <definedName name="P1_T1?M1" hidden="1">#REF!,#REF!,#REF!,#REF!,#REF!,#REF!,#REF!,#REF!,#REF!,#REF!,#REF!</definedName>
    <definedName name="P1_T1?M2" localSheetId="1" hidden="1">#REF!,#REF!,#REF!,#REF!,#REF!,#REF!,#REF!,#REF!,#REF!,#REF!,#REF!</definedName>
    <definedName name="P1_T1?M2" localSheetId="2" hidden="1">#REF!,#REF!,#REF!,#REF!,#REF!,#REF!,#REF!,#REF!,#REF!,#REF!,#REF!</definedName>
    <definedName name="P1_T1?M2" localSheetId="4" hidden="1">#REF!,#REF!,#REF!,#REF!,#REF!,#REF!,#REF!,#REF!,#REF!,#REF!,#REF!</definedName>
    <definedName name="P1_T1?M2" hidden="1">#REF!,#REF!,#REF!,#REF!,#REF!,#REF!,#REF!,#REF!,#REF!,#REF!,#REF!</definedName>
    <definedName name="P1_T1?unit?ГКАЛ" localSheetId="1" hidden="1">#REF!,#REF!,#REF!,#REF!,#REF!,#REF!,#REF!</definedName>
    <definedName name="P1_T1?unit?ГКАЛ" localSheetId="4" hidden="1">#REF!,#REF!,#REF!,#REF!,#REF!,#REF!,#REF!</definedName>
    <definedName name="P1_T1?unit?ГКАЛ" hidden="1">#REF!,#REF!,#REF!,#REF!,#REF!,#REF!,#REF!</definedName>
    <definedName name="P1_T1?unit?РУБ.ГКАЛ" localSheetId="1" hidden="1">#REF!,#REF!,#REF!,#REF!,#REF!,#REF!,#REF!</definedName>
    <definedName name="P1_T1?unit?РУБ.ГКАЛ" hidden="1">#REF!,#REF!,#REF!,#REF!,#REF!,#REF!,#REF!</definedName>
    <definedName name="P1_T1?unit?РУБ.ТОНН" localSheetId="1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1" hidden="1">#REF!,#REF!,#REF!,#REF!,#REF!,#REF!,#REF!</definedName>
    <definedName name="P1_T1?unit?СТР" hidden="1">#REF!,#REF!,#REF!,#REF!,#REF!,#REF!,#REF!</definedName>
    <definedName name="P1_T1?unit?ТОНН" localSheetId="1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1" hidden="1">#REF!,#REF!,#REF!,#REF!,#REF!,#REF!,#REF!</definedName>
    <definedName name="P1_T1?unit?ТРУБ" hidden="1">#REF!,#REF!,#REF!,#REF!,#REF!,#REF!,#REF!</definedName>
    <definedName name="P1_T1_Protect" hidden="1">[5]перекрестка!$J$42:$K$46,[5]перекрестка!$J$49,[5]перекрестка!$J$50:$K$54,[5]перекрестка!$J$55,[5]перекрестка!$J$56:$K$60,[5]перекрестка!$J$62:$K$66</definedName>
    <definedName name="P1_T16?axis?R?ДОГОВОР" hidden="1">'[6]16'!$E$76:$M$76,'[6]16'!$E$8:$M$8,'[6]16'!$E$12:$M$12,'[6]16'!$E$52:$M$52,'[6]16'!$E$16:$M$16,'[6]16'!$E$64:$M$64,'[6]16'!$E$84:$M$85,'[6]16'!$E$48:$M$48,'[6]16'!$E$80:$M$80,'[6]16'!$E$72:$M$72,'[6]16'!$E$44:$M$44</definedName>
    <definedName name="P1_T16?axis?R?ДОГОВОР?" hidden="1">'[6]16'!$A$76,'[6]16'!$A$84:$A$85,'[6]16'!$A$72,'[6]16'!$A$80,'[6]16'!$A$68,'[6]16'!$A$64,'[6]16'!$A$60,'[6]16'!$A$56,'[6]16'!$A$52,'[6]16'!$A$48,'[6]16'!$A$44,'[6]16'!$A$40,'[6]16'!$A$36,'[6]16'!$A$32,'[6]16'!$A$28,'[6]16'!$A$24,'[6]16'!$A$20</definedName>
    <definedName name="P1_T16?L1" hidden="1">'[6]16'!$A$74:$M$74,'[6]16'!$A$14:$M$14,'[6]16'!$A$10:$M$10,'[6]16'!$A$50:$M$50,'[6]16'!$A$6:$M$6,'[6]16'!$A$62:$M$62,'[6]16'!$A$78:$M$78,'[6]16'!$A$46:$M$46,'[6]16'!$A$82:$M$82,'[6]16'!$A$70:$M$70,'[6]16'!$A$42:$M$42</definedName>
    <definedName name="P1_T16?L1.x" hidden="1">'[6]16'!$A$76:$M$76,'[6]16'!$A$16:$M$16,'[6]16'!$A$12:$M$12,'[6]16'!$A$52:$M$52,'[6]16'!$A$8:$M$8,'[6]16'!$A$64:$M$64,'[6]16'!$A$80:$M$80,'[6]16'!$A$48:$M$48,'[6]16'!$A$84:$M$85,'[6]16'!$A$72:$M$72,'[6]16'!$A$44:$M$44</definedName>
    <definedName name="P1_T16_Protect" hidden="1">'[5]16'!$G$10:$K$14,'[5]16'!$G$17:$K$17,'[5]16'!$G$20:$K$20,'[5]16'!$G$23:$K$23,'[5]16'!$G$26:$K$26,'[5]16'!$G$29:$K$29,'[5]16'!$G$33:$K$34,'[5]16'!$G$38:$K$40</definedName>
    <definedName name="P1_T18.2_Protect" hidden="1">'[5]18.2'!$F$12:$J$19,'[5]18.2'!$F$22:$J$25,'[5]18.2'!$B$28:$J$30,'[5]18.2'!$F$32:$J$32,'[5]18.2'!$B$34:$J$38,'[5]18.2'!$F$42:$J$47,'[5]18.2'!$F$54:$J$54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4_Protect" hidden="1">'[5]4'!$G$20:$J$20,'[5]4'!$G$22:$J$22,'[5]4'!$G$24:$J$28,'[5]4'!$L$11:$O$17,'[5]4'!$L$20:$O$20,'[5]4'!$L$22:$O$22,'[5]4'!$L$24:$O$28,'[5]4'!$Q$11:$T$17,'[5]4'!$Q$20:$T$20</definedName>
    <definedName name="P1_T6_Protect" hidden="1">'[5]6'!$D$46:$H$55,'[5]6'!$J$46:$N$55,'[5]6'!$D$57:$H$59,'[5]6'!$J$57:$N$59,'[5]6'!$B$10:$B$19,'[5]6'!$D$10:$H$19,'[5]6'!$J$10:$N$19,'[5]6'!$D$21:$H$23,'[5]6'!$J$21:$N$23</definedName>
    <definedName name="P10_SCOPE_FULL_LOAD" localSheetId="1" hidden="1">#REF!,#REF!,#REF!,#REF!,#REF!,#REF!</definedName>
    <definedName name="P10_SCOPE_FULL_LOAD" hidden="1">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0_T1_Protect" hidden="1">[5]перекрестка!$F$42:$H$46,[5]перекрестка!$F$49:$G$49,[5]перекрестка!$F$50:$H$54,[5]перекрестка!$F$55:$G$55,[5]перекрестка!$F$56:$H$60</definedName>
    <definedName name="P11_SCOPE_FULL_LOAD" localSheetId="1" hidden="1">#REF!,#REF!,#REF!,#REF!,#REF!</definedName>
    <definedName name="P11_SCOPE_FULL_LOAD" hidden="1">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1_T1_Protect" hidden="1">[5]перекрестка!$F$62:$H$66,[5]перекрестка!$F$68:$H$72,[5]перекрестка!$F$74:$H$78,[5]перекрестка!$F$80:$H$84,[5]перекрестка!$F$89:$G$89</definedName>
    <definedName name="P12_SCOPE_FULL_LOAD" localSheetId="1" hidden="1">#REF!,#REF!,#REF!,#REF!,#REF!,#REF!</definedName>
    <definedName name="P12_SCOPE_FULL_LOAD" hidden="1">#REF!,#REF!,#REF!,#REF!,#REF!,#REF!</definedName>
    <definedName name="P12_T1?unit?ТРУБ" localSheetId="1" hidden="1">#REF!,#REF!,#REF!,#REF!,#REF!,#REF!,#REF!,БЭ!P1_T1?unit?ТРУБ</definedName>
    <definedName name="P12_T1?unit?ТРУБ" localSheetId="2" hidden="1">#REF!,#REF!,#REF!,#REF!,#REF!,#REF!,#REF!,P1_T1?unit?ТРУБ</definedName>
    <definedName name="P12_T1?unit?ТРУБ" localSheetId="4" hidden="1">#REF!,#REF!,#REF!,#REF!,#REF!,#REF!,#REF!,P1_T1?unit?ТРУБ</definedName>
    <definedName name="P12_T1?unit?ТРУБ" hidden="1">#REF!,#REF!,#REF!,#REF!,#REF!,#REF!,#REF!,P1_T1?unit?ТРУБ</definedName>
    <definedName name="P12_T1_Protect" hidden="1">[5]перекрестка!$F$90:$H$94,[5]перекрестка!$F$95:$G$95,[5]перекрестка!$F$96:$H$100,[5]перекрестка!$F$102:$H$106,[5]перекрестка!$F$108:$H$112</definedName>
    <definedName name="P13_SCOPE_FULL_LOAD" localSheetId="1" hidden="1">#REF!,#REF!,#REF!,#REF!,#REF!,#REF!</definedName>
    <definedName name="P13_SCOPE_FULL_LOAD" hidden="1">#REF!,#REF!,#REF!,#REF!,#REF!,#REF!</definedName>
    <definedName name="P13_T1?unit?ТРУБ" localSheetId="1" hidden="1">БЭ!P2_T1?unit?ТРУБ,БЭ!P3_T1?unit?ТРУБ,БЭ!P4_T1?unit?ТРУБ,БЭ!P5_T1?unit?ТРУБ,БЭ!P6_T1?unit?ТРУБ,БЭ!P7_T1?unit?ТРУБ,БЭ!P8_T1?unit?ТРУБ,БЭ!P9_T1?unit?ТРУБ,БЭ!P10_T1?unit?ТРУБ</definedName>
    <definedName name="P13_T1?unit?ТРУБ" localSheetId="2" hidden="1">P2_T1?unit?ТРУБ,P3_T1?unit?ТРУБ,P4_T1?unit?ТРУБ,ГАЭС!P5_T1?unit?ТРУБ,P6_T1?unit?ТРУБ,ГАЭС!P7_T1?unit?ТРУБ,P8_T1?unit?ТРУБ,ГАЭС!P9_T1?unit?ТРУБ,P10_T1?unit?ТРУБ</definedName>
    <definedName name="P13_T1?unit?ТРУБ" localSheetId="4" hidden="1">P2_T1?unit?ТРУБ,P3_T1?unit?ТРУБ,P4_T1?unit?ТРУБ,КуЭ!P5_T1?unit?ТРУБ,КуЭ!P6_T1?unit?ТРУБ,КуЭ!P7_T1?unit?ТРУБ,P8_T1?unit?ТРУБ,КуЭ!P9_T1?unit?ТРУБ,P10_T1?unit?ТРУБ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[5]перекрестка!$F$114:$H$118,[5]перекрестка!$F$120:$H$124,[5]перекрестка!$F$127:$G$127,[5]перекрестка!$F$128:$H$132,[5]перекрестка!$F$133:$G$133</definedName>
    <definedName name="P14_SCOPE_FULL_LOAD" localSheetId="1" hidden="1">#REF!,#REF!,#REF!,#REF!,#REF!,#REF!</definedName>
    <definedName name="P14_SCOPE_FULL_LOAD" hidden="1">#REF!,#REF!,#REF!,#REF!,#REF!,#REF!</definedName>
    <definedName name="P14_T1_Protect" hidden="1">[5]перекрестка!$F$134:$H$138,[5]перекрестка!$F$140:$H$144,[5]перекрестка!$F$146:$H$150,[5]перекрестка!$F$152:$H$156,[5]перекрестка!$F$158:$H$162</definedName>
    <definedName name="P15_SCOPE_FULL_LOAD" localSheetId="1" hidden="1">#REF!,#REF!,#REF!,#REF!,#REF!,БЭ!P1_SCOPE_FULL_LOAD</definedName>
    <definedName name="P15_SCOPE_FULL_LOAD" localSheetId="2" hidden="1">#REF!,#REF!,#REF!,#REF!,#REF!,P1_SCOPE_FULL_LOAD</definedName>
    <definedName name="P15_SCOPE_FULL_LOAD" localSheetId="4" hidden="1">#REF!,#REF!,#REF!,#REF!,#REF!,P1_SCOPE_FULL_LOAD</definedName>
    <definedName name="P15_SCOPE_FULL_LOAD" hidden="1">#REF!,#REF!,#REF!,#REF!,#REF!,P1_SCOPE_FULL_LOAD</definedName>
    <definedName name="P15_T1_Protect" hidden="1">[5]перекрестка!$J$158:$K$162,[5]перекрестка!$J$152:$K$156,[5]перекрестка!$J$146:$K$150,[5]перекрестка!$J$140:$K$144,[5]перекрестка!$J$11</definedName>
    <definedName name="P16_SCOPE_FULL_LOAD" localSheetId="1" hidden="1">БЭ!P2_SCOPE_FULL_LOAD,БЭ!P3_SCOPE_FULL_LOAD,БЭ!P4_SCOPE_FULL_LOAD,БЭ!P5_SCOPE_FULL_LOAD,БЭ!P6_SCOPE_FULL_LOAD,БЭ!P7_SCOPE_FULL_LOAD,БЭ!P8_SCOPE_FULL_LOAD</definedName>
    <definedName name="P16_SCOPE_FULL_LOAD" localSheetId="2" hidden="1">[0]!P2_SCOPE_FULL_LOAD,[0]!P3_SCOPE_FULL_LOAD,[0]!P4_SCOPE_FULL_LOAD,[0]!P5_SCOPE_FULL_LOAD,[0]!P6_SCOPE_FULL_LOAD,[0]!P7_SCOPE_FULL_LOAD,[0]!P8_SCOPE_FULL_LOAD</definedName>
    <definedName name="P16_SCOPE_FULL_LOAD" localSheetId="4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[5]перекрестка!$J$12:$K$16,[5]перекрестка!$J$17,[5]перекрестка!$J$18:$K$22,[5]перекрестка!$J$24:$K$28,[5]перекрестка!$J$30:$K$34,[5]перекрестка!$F$23:$G$23</definedName>
    <definedName name="P17_SCOPE_FULL_LOAD" localSheetId="1" hidden="1">БЭ!P9_SCOPE_FULL_LOAD,БЭ!P10_SCOPE_FULL_LOAD,БЭ!P11_SCOPE_FULL_LOAD,БЭ!P12_SCOPE_FULL_LOAD,БЭ!P13_SCOPE_FULL_LOAD,БЭ!P14_SCOPE_FULL_LOAD,БЭ!P15_SCOPE_FULL_LOAD</definedName>
    <definedName name="P17_SCOPE_FULL_LOAD" localSheetId="2" hidden="1">[0]!P9_SCOPE_FULL_LOAD,P10_SCOPE_FULL_LOAD,P11_SCOPE_FULL_LOAD,P12_SCOPE_FULL_LOAD,P13_SCOPE_FULL_LOAD,P14_SCOPE_FULL_LOAD,ГАЭС!P15_SCOPE_FULL_LOAD</definedName>
    <definedName name="P17_SCOPE_FULL_LOAD" localSheetId="4" hidden="1">[0]!P9_SCOPE_FULL_LOAD,P10_SCOPE_FULL_LOAD,P11_SCOPE_FULL_LOAD,P12_SCOPE_FULL_LOAD,P13_SCOPE_FULL_LOAD,P14_SCOPE_FULL_LOAD,КуЭ!P15_SCOPE_FULL_LOAD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[5]перекрестка!$F$29:$G$29,[5]перекрестка!$F$61:$G$61,[5]перекрестка!$F$67:$G$67,[5]перекрестка!$F$101:$G$101,[5]перекрестка!$F$107:$G$107</definedName>
    <definedName name="P18_T1_Protect" localSheetId="1" hidden="1">[5]перекрестка!$F$139:$G$139,[5]перекрестка!$F$145:$G$145,[5]перекрестка!$J$36:$K$40,P1_T1_Protect,P2_T1_Protect,P3_T1_Protect,P4_T1_Protect</definedName>
    <definedName name="P18_T1_Protect" localSheetId="2" hidden="1">[5]перекрестка!$F$139:$G$139,[5]перекрестка!$F$145:$G$145,[5]перекрестка!$J$36:$K$40,P1_T1_Protect,P2_T1_Protect,P3_T1_Protect,P4_T1_Protect</definedName>
    <definedName name="P18_T1_Protect" localSheetId="4" hidden="1">[5]перекрестка!$F$139:$G$139,[5]перекрестка!$F$145:$G$145,[5]перекрестка!$J$36:$K$40,P1_T1_Protect,P2_T1_Protect,P3_T1_Protect,P4_T1_Protect</definedName>
    <definedName name="P18_T1_Protect" hidden="1">[5]перекрестка!$F$139:$G$139,[5]перекрестка!$F$145:$G$145,[5]перекрестка!$J$36:$K$40,P1_T1_Protect,P2_T1_Protect,P3_T1_Protect,P4_T1_Protect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[2]FST5!$G$100:$G$116,[2]FST5!$G$118:$G$123,[2]FST5!$G$125:$G$126,[2]FST5!$G$128:$G$131,[2]FST5!$G$133,[2]FST5!$G$135:$G$139,[2]FST5!$G$141</definedName>
    <definedName name="P2_SC_CLR" localSheetId="1" hidden="1">#REF!,#REF!,#REF!,#REF!,#REF!</definedName>
    <definedName name="P2_SC_CLR" hidden="1">#REF!,#REF!,#REF!,#REF!,#REF!</definedName>
    <definedName name="P2_SC22" localSheetId="1" hidden="1">#REF!,#REF!,#REF!,#REF!,#REF!,#REF!,#REF!</definedName>
    <definedName name="P2_SC22" hidden="1">#REF!,#REF!,#REF!,#REF!,#REF!,#REF!,#REF!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ULL_LOAD" localSheetId="1" hidden="1">#REF!,#REF!,#REF!,#REF!,#REF!,#REF!</definedName>
    <definedName name="P2_SCOPE_FULL_LOAD" hidden="1">#REF!,#REF!,#REF!,#REF!,#REF!,#REF!</definedName>
    <definedName name="P2_SCOPE_IND" localSheetId="1" hidden="1">#REF!,#REF!,#REF!,#REF!,#REF!,#REF!</definedName>
    <definedName name="P2_SCOPE_IND" hidden="1">#REF!,#REF!,#REF!,#REF!,#REF!,#REF!</definedName>
    <definedName name="P2_SCOPE_IND2" localSheetId="1" hidden="1">#REF!,#REF!,#REF!,#REF!,#REF!</definedName>
    <definedName name="P2_SCOPE_IND2" hidden="1">#REF!,#REF!,#REF!,#REF!,#REF!</definedName>
    <definedName name="P2_SCOPE_NOTIND" localSheetId="1" hidden="1">#REF!,#REF!,#REF!,#REF!,#REF!,#REF!,#REF!</definedName>
    <definedName name="P2_SCOPE_NOTIND" hidden="1">#REF!,#REF!,#REF!,#REF!,#REF!,#REF!,#REF!</definedName>
    <definedName name="P2_SCOPE_NotInd2" localSheetId="1" hidden="1">#REF!,#REF!,#REF!,#REF!,#REF!,#REF!</definedName>
    <definedName name="P2_SCOPE_NotInd2" hidden="1">#REF!,#REF!,#REF!,#REF!,#REF!,#REF!</definedName>
    <definedName name="P2_SCOPE_NotInd3" localSheetId="1" hidden="1">#REF!,#REF!,#REF!,#REF!,#REF!,#REF!,#REF!</definedName>
    <definedName name="P2_SCOPE_NotInd3" hidden="1">#REF!,#REF!,#REF!,#REF!,#REF!,#REF!,#REF!</definedName>
    <definedName name="P2_SCOPE_NotInt" localSheetId="1" hidden="1">#REF!,#REF!,#REF!,#REF!,#REF!,#REF!,#REF!</definedName>
    <definedName name="P2_SCOPE_NotInt" hidden="1">#REF!,#REF!,#REF!,#REF!,#REF!,#REF!,#REF!</definedName>
    <definedName name="P2_SCOPE_SAVE2" localSheetId="1" hidden="1">#REF!,#REF!,#REF!,#REF!,#REF!,#REF!</definedName>
    <definedName name="P2_SCOPE_SAVE2" hidden="1">#REF!,#REF!,#REF!,#REF!,#REF!,#REF!</definedName>
    <definedName name="P2_T1?axis?ПРД2?2005" localSheetId="1" hidden="1">#REF!,#REF!,#REF!,#REF!,#REF!,#REF!,#REF!</definedName>
    <definedName name="P2_T1?axis?ПРД2?2005" hidden="1">#REF!,#REF!,#REF!,#REF!,#REF!,#REF!,#REF!</definedName>
    <definedName name="P2_T1?axis?ПРД2?2006" localSheetId="1" hidden="1">#REF!,#REF!,#REF!,#REF!,#REF!,#REF!,#REF!</definedName>
    <definedName name="P2_T1?axis?ПРД2?2006" hidden="1">#REF!,#REF!,#REF!,#REF!,#REF!,#REF!,#REF!</definedName>
    <definedName name="P2_T1?Data" localSheetId="1" hidden="1">#REF!,#REF!,#REF!,#REF!,#REF!,#REF!,#REF!</definedName>
    <definedName name="P2_T1?Data" hidden="1">#REF!,#REF!,#REF!,#REF!,#REF!,#REF!,#REF!</definedName>
    <definedName name="P2_T1?L1.1.1" localSheetId="1" hidden="1">#REF!,#REF!,#REF!,#REF!,#REF!,#REF!,#REF!</definedName>
    <definedName name="P2_T1?L1.1.1" hidden="1">#REF!,#REF!,#REF!,#REF!,#REF!,#REF!,#REF!</definedName>
    <definedName name="P2_T1?L1.1.1.1" localSheetId="1" hidden="1">#REF!,#REF!,#REF!,#REF!,#REF!,#REF!,#REF!</definedName>
    <definedName name="P2_T1?L1.1.1.1" hidden="1">#REF!,#REF!,#REF!,#REF!,#REF!,#REF!,#REF!</definedName>
    <definedName name="P2_T1?L1.1.2" localSheetId="1" hidden="1">#REF!,#REF!,#REF!,#REF!,#REF!,#REF!,#REF!</definedName>
    <definedName name="P2_T1?L1.1.2" hidden="1">#REF!,#REF!,#REF!,#REF!,#REF!,#REF!,#REF!</definedName>
    <definedName name="P2_T1?L1.1.2.1" localSheetId="1" hidden="1">#REF!,#REF!,#REF!,#REF!,#REF!,#REF!,#REF!</definedName>
    <definedName name="P2_T1?L1.1.2.1" hidden="1">#REF!,#REF!,#REF!,#REF!,#REF!,#REF!,#REF!</definedName>
    <definedName name="P2_T1?L1.1.2.1.1" localSheetId="1" hidden="1">#REF!,#REF!,#REF!,#REF!,#REF!,#REF!,#REF!</definedName>
    <definedName name="P2_T1?L1.1.2.1.1" hidden="1">#REF!,#REF!,#REF!,#REF!,#REF!,#REF!,#REF!</definedName>
    <definedName name="P2_T1?L1.1.2.1.2" localSheetId="1" hidden="1">#REF!,#REF!,#REF!,#REF!,#REF!,#REF!,#REF!</definedName>
    <definedName name="P2_T1?L1.1.2.1.2" hidden="1">#REF!,#REF!,#REF!,#REF!,#REF!,#REF!,#REF!</definedName>
    <definedName name="P2_T1?L1.1.2.1.3" localSheetId="1" hidden="1">#REF!,#REF!,#REF!,#REF!,#REF!,#REF!,#REF!</definedName>
    <definedName name="P2_T1?L1.1.2.1.3" hidden="1">#REF!,#REF!,#REF!,#REF!,#REF!,#REF!,#REF!</definedName>
    <definedName name="P2_T1?L1.1.2.2" localSheetId="1" hidden="1">#REF!,#REF!,#REF!,#REF!,#REF!,#REF!,#REF!</definedName>
    <definedName name="P2_T1?L1.1.2.2" hidden="1">#REF!,#REF!,#REF!,#REF!,#REF!,#REF!,#REF!</definedName>
    <definedName name="P2_T1?L1.1.2.3" localSheetId="1" hidden="1">#REF!,#REF!,#REF!,#REF!,#REF!,#REF!,#REF!</definedName>
    <definedName name="P2_T1?L1.1.2.3" hidden="1">#REF!,#REF!,#REF!,#REF!,#REF!,#REF!,#REF!</definedName>
    <definedName name="P2_T1?L1.1.2.4" localSheetId="1" hidden="1">#REF!,#REF!,#REF!,#REF!,#REF!,#REF!,#REF!</definedName>
    <definedName name="P2_T1?L1.1.2.4" hidden="1">#REF!,#REF!,#REF!,#REF!,#REF!,#REF!,#REF!</definedName>
    <definedName name="P2_T1?L1.1.2.5" localSheetId="1" hidden="1">#REF!,#REF!,#REF!,#REF!,#REF!,#REF!,#REF!</definedName>
    <definedName name="P2_T1?L1.1.2.5" hidden="1">#REF!,#REF!,#REF!,#REF!,#REF!,#REF!,#REF!</definedName>
    <definedName name="P2_T1?L1.1.2.6" localSheetId="1" hidden="1">#REF!,#REF!,#REF!,#REF!,#REF!,#REF!,#REF!</definedName>
    <definedName name="P2_T1?L1.1.2.6" hidden="1">#REF!,#REF!,#REF!,#REF!,#REF!,#REF!,#REF!</definedName>
    <definedName name="P2_T1?L1.1.2.7" localSheetId="1" hidden="1">#REF!,#REF!,#REF!,#REF!,#REF!,#REF!,#REF!</definedName>
    <definedName name="P2_T1?L1.1.2.7" hidden="1">#REF!,#REF!,#REF!,#REF!,#REF!,#REF!,#REF!</definedName>
    <definedName name="P2_T1?L1.1.2.7.1" localSheetId="1" hidden="1">#REF!,#REF!,#REF!,#REF!,#REF!,#REF!,#REF!</definedName>
    <definedName name="P2_T1?L1.1.2.7.1" hidden="1">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localSheetId="1" hidden="1">#REF!,#REF!,#REF!,#REF!,#REF!,#REF!,#REF!</definedName>
    <definedName name="P2_T1?unit?ГКАЛ" hidden="1">#REF!,#REF!,#REF!,#REF!,#REF!,#REF!,#REF!</definedName>
    <definedName name="P2_T1?unit?РУБ.ГКАЛ" localSheetId="1" hidden="1">#REF!,#REF!,#REF!,#REF!,#REF!,#REF!,#REF!</definedName>
    <definedName name="P2_T1?unit?РУБ.ГКАЛ" hidden="1">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1" hidden="1">#REF!,#REF!,#REF!,#REF!,#REF!,#REF!,#REF!</definedName>
    <definedName name="P2_T1?unit?СТР" hidden="1">#REF!,#REF!,#REF!,#REF!,#REF!,#REF!,#REF!</definedName>
    <definedName name="P2_T1?unit?ТОНН" localSheetId="1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1" hidden="1">#REF!,#REF!,#REF!,#REF!,#REF!,#REF!,#REF!</definedName>
    <definedName name="P2_T1?unit?ТРУБ" hidden="1">#REF!,#REF!,#REF!,#REF!,#REF!,#REF!,#REF!</definedName>
    <definedName name="P2_T1_Protect" hidden="1">[5]перекрестка!$J$68:$K$72,[5]перекрестка!$J$74:$K$78,[5]перекрестка!$J$80:$K$84,[5]перекрестка!$J$89,[5]перекрестка!$J$90:$K$94,[5]перекрестка!$J$95</definedName>
    <definedName name="P2_T4_Protect" hidden="1">'[5]4'!$Q$22:$T$22,'[5]4'!$Q$24:$T$28,'[5]4'!$V$24:$Y$28,'[5]4'!$V$22:$Y$22,'[5]4'!$V$20:$Y$20,'[5]4'!$V$11:$Y$17,'[5]4'!$AA$11:$AD$17,'[5]4'!$AA$20:$AD$20,'[5]4'!$AA$22:$AD$22</definedName>
    <definedName name="P3_dip" hidden="1">[2]FST5!$G$143:$G$145,[2]FST5!$G$214:$G$217,[2]FST5!$G$219:$G$224,[2]FST5!$G$226,[2]FST5!$G$228,[2]FST5!$G$230,[2]FST5!$G$232,[2]FST5!$G$197:$G$212</definedName>
    <definedName name="P3_SC22" localSheetId="1" hidden="1">#REF!,#REF!,#REF!,#REF!,#REF!,#REF!</definedName>
    <definedName name="P3_SC22" hidden="1">#REF!,#REF!,#REF!,#REF!,#REF!,#REF!</definedName>
    <definedName name="P3_SCOPE_FULL_LOAD" localSheetId="1" hidden="1">#REF!,#REF!,#REF!,#REF!,#REF!,#REF!</definedName>
    <definedName name="P3_SCOPE_FULL_LOAD" hidden="1">#REF!,#REF!,#REF!,#REF!,#REF!,#REF!</definedName>
    <definedName name="P3_SCOPE_IND" localSheetId="1" hidden="1">#REF!,#REF!,#REF!,#REF!,#REF!</definedName>
    <definedName name="P3_SCOPE_IND" hidden="1">#REF!,#REF!,#REF!,#REF!,#REF!</definedName>
    <definedName name="P3_SCOPE_IND2" localSheetId="1" hidden="1">#REF!,#REF!,#REF!,#REF!,#REF!</definedName>
    <definedName name="P3_SCOPE_IND2" hidden="1">#REF!,#REF!,#REF!,#REF!,#REF!</definedName>
    <definedName name="P3_SCOPE_NOTIND" localSheetId="1" hidden="1">#REF!,#REF!,#REF!,#REF!,#REF!,#REF!,#REF!</definedName>
    <definedName name="P3_SCOPE_NOTIND" hidden="1">#REF!,#REF!,#REF!,#REF!,#REF!,#REF!,#REF!</definedName>
    <definedName name="P3_SCOPE_NotInd2" localSheetId="1" hidden="1">#REF!,#REF!,#REF!,#REF!,#REF!,#REF!,#REF!</definedName>
    <definedName name="P3_SCOPE_NotInd2" hidden="1">#REF!,#REF!,#REF!,#REF!,#REF!,#REF!,#REF!</definedName>
    <definedName name="P3_SCOPE_NotInt" localSheetId="1" hidden="1">#REF!,#REF!,#REF!,#REF!,#REF!,#REF!</definedName>
    <definedName name="P3_SCOPE_NotInt" hidden="1">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localSheetId="1" hidden="1">#REF!,#REF!,#REF!,#REF!,#REF!,#REF!,#REF!</definedName>
    <definedName name="P3_T1?axis?ПРД2?2006" hidden="1">#REF!,#REF!,#REF!,#REF!,#REF!,#REF!,#REF!</definedName>
    <definedName name="P3_T1?Data" localSheetId="1" hidden="1">#REF!,#REF!,#REF!,#REF!,#REF!,#REF!,#REF!</definedName>
    <definedName name="P3_T1?Data" hidden="1">#REF!,#REF!,#REF!,#REF!,#REF!,#REF!,#REF!</definedName>
    <definedName name="P3_T1?L1.1.1" localSheetId="1" hidden="1">#REF!,#REF!,#REF!,#REF!,#REF!,#REF!,#REF!</definedName>
    <definedName name="P3_T1?L1.1.1" hidden="1">#REF!,#REF!,#REF!,#REF!,#REF!,#REF!,#REF!</definedName>
    <definedName name="P3_T1?L1.1.1.1" localSheetId="1" hidden="1">#REF!,#REF!,#REF!,#REF!,#REF!,#REF!,#REF!</definedName>
    <definedName name="P3_T1?L1.1.1.1" hidden="1">#REF!,#REF!,#REF!,#REF!,#REF!,#REF!,#REF!</definedName>
    <definedName name="P3_T1?L1.1.2" localSheetId="1" hidden="1">#REF!,#REF!,#REF!,#REF!,#REF!,#REF!,#REF!,БЭ!P1_T1?L1.1.2</definedName>
    <definedName name="P3_T1?L1.1.2" localSheetId="2" hidden="1">#REF!,#REF!,#REF!,#REF!,#REF!,#REF!,#REF!,P1_T1?L1.1.2</definedName>
    <definedName name="P3_T1?L1.1.2" localSheetId="4" hidden="1">#REF!,#REF!,#REF!,#REF!,#REF!,#REF!,#REF!,P1_T1?L1.1.2</definedName>
    <definedName name="P3_T1?L1.1.2" hidden="1">#REF!,#REF!,#REF!,#REF!,#REF!,#REF!,#REF!,P1_T1?L1.1.2</definedName>
    <definedName name="P3_T1?L1.1.2.1" localSheetId="1" hidden="1">#REF!,#REF!,#REF!,#REF!,#REF!,#REF!,#REF!</definedName>
    <definedName name="P3_T1?L1.1.2.1" localSheetId="4" hidden="1">#REF!,#REF!,#REF!,#REF!,#REF!,#REF!,#REF!</definedName>
    <definedName name="P3_T1?L1.1.2.1" hidden="1">#REF!,#REF!,#REF!,#REF!,#REF!,#REF!,#REF!</definedName>
    <definedName name="P3_T1?L1.1.2.1.1" localSheetId="1" hidden="1">#REF!,#REF!,#REF!,#REF!,#REF!,#REF!,#REF!</definedName>
    <definedName name="P3_T1?L1.1.2.1.1" localSheetId="4" hidden="1">#REF!,#REF!,#REF!,#REF!,#REF!,#REF!,#REF!</definedName>
    <definedName name="P3_T1?L1.1.2.1.1" hidden="1">#REF!,#REF!,#REF!,#REF!,#REF!,#REF!,#REF!</definedName>
    <definedName name="P3_T1?L1.1.2.1.2" localSheetId="1" hidden="1">#REF!,#REF!,#REF!,#REF!,#REF!,#REF!,#REF!</definedName>
    <definedName name="P3_T1?L1.1.2.1.2" hidden="1">#REF!,#REF!,#REF!,#REF!,#REF!,#REF!,#REF!</definedName>
    <definedName name="P3_T1?L1.1.2.1.3" localSheetId="1" hidden="1">#REF!,#REF!,#REF!,#REF!,#REF!,#REF!,#REF!</definedName>
    <definedName name="P3_T1?L1.1.2.1.3" hidden="1">#REF!,#REF!,#REF!,#REF!,#REF!,#REF!,#REF!</definedName>
    <definedName name="P3_T1?L1.1.2.2" localSheetId="1" hidden="1">#REF!,#REF!,#REF!,#REF!,#REF!,#REF!,#REF!</definedName>
    <definedName name="P3_T1?L1.1.2.2" hidden="1">#REF!,#REF!,#REF!,#REF!,#REF!,#REF!,#REF!</definedName>
    <definedName name="P3_T1?L1.1.2.3" localSheetId="1" hidden="1">#REF!,#REF!,#REF!,#REF!,#REF!,#REF!,#REF!</definedName>
    <definedName name="P3_T1?L1.1.2.3" hidden="1">#REF!,#REF!,#REF!,#REF!,#REF!,#REF!,#REF!</definedName>
    <definedName name="P3_T1?L1.1.2.4" localSheetId="1" hidden="1">#REF!,#REF!,#REF!,#REF!,#REF!,#REF!,#REF!</definedName>
    <definedName name="P3_T1?L1.1.2.4" hidden="1">#REF!,#REF!,#REF!,#REF!,#REF!,#REF!,#REF!</definedName>
    <definedName name="P3_T1?L1.1.2.5" localSheetId="1" hidden="1">#REF!,#REF!,#REF!,#REF!,#REF!,#REF!,#REF!</definedName>
    <definedName name="P3_T1?L1.1.2.5" hidden="1">#REF!,#REF!,#REF!,#REF!,#REF!,#REF!,#REF!</definedName>
    <definedName name="P3_T1?L1.1.2.6" localSheetId="1" hidden="1">#REF!,#REF!,#REF!,#REF!,#REF!,#REF!,#REF!</definedName>
    <definedName name="P3_T1?L1.1.2.6" hidden="1">#REF!,#REF!,#REF!,#REF!,#REF!,#REF!,#REF!</definedName>
    <definedName name="P3_T1?L1.1.2.7" localSheetId="1" hidden="1">#REF!,#REF!,#REF!,#REF!,#REF!,#REF!,#REF!</definedName>
    <definedName name="P3_T1?L1.1.2.7" hidden="1">#REF!,#REF!,#REF!,#REF!,#REF!,#REF!,#REF!</definedName>
    <definedName name="P3_T1?L1.1.2.7.1" localSheetId="1" hidden="1">#REF!,#REF!,#REF!,#REF!,#REF!,#REF!,#REF!</definedName>
    <definedName name="P3_T1?L1.1.2.7.1" hidden="1">#REF!,#REF!,#REF!,#REF!,#REF!,#REF!,#REF!</definedName>
    <definedName name="P3_T1?M1" localSheetId="1" hidden="1">#REF!,#REF!,#REF!,#REF!,#REF!,#REF!,#REF!,#REF!,#REF!,#REF!,#REF!</definedName>
    <definedName name="P3_T1?M1" localSheetId="2" hidden="1">#REF!,#REF!,#REF!,#REF!,#REF!,#REF!,#REF!,#REF!,#REF!,#REF!,#REF!</definedName>
    <definedName name="P3_T1?M1" localSheetId="4" hidden="1">#REF!,#REF!,#REF!,#REF!,#REF!,#REF!,#REF!,#REF!,#REF!,#REF!,#REF!</definedName>
    <definedName name="P3_T1?M1" hidden="1">#REF!,#REF!,#REF!,#REF!,#REF!,#REF!,#REF!,#REF!,#REF!,#REF!,#REF!</definedName>
    <definedName name="P3_T1?M2" localSheetId="1" hidden="1">#REF!,#REF!,#REF!,#REF!,#REF!,#REF!,#REF!,#REF!,#REF!,#REF!,#REF!</definedName>
    <definedName name="P3_T1?M2" localSheetId="2" hidden="1">#REF!,#REF!,#REF!,#REF!,#REF!,#REF!,#REF!,#REF!,#REF!,#REF!,#REF!</definedName>
    <definedName name="P3_T1?M2" localSheetId="4" hidden="1">#REF!,#REF!,#REF!,#REF!,#REF!,#REF!,#REF!,#REF!,#REF!,#REF!,#REF!</definedName>
    <definedName name="P3_T1?M2" hidden="1">#REF!,#REF!,#REF!,#REF!,#REF!,#REF!,#REF!,#REF!,#REF!,#REF!,#REF!</definedName>
    <definedName name="P3_T1?unit?ГКАЛ" localSheetId="1" hidden="1">#REF!,#REF!,#REF!,#REF!,#REF!,#REF!,#REF!</definedName>
    <definedName name="P3_T1?unit?ГКАЛ" localSheetId="4" hidden="1">#REF!,#REF!,#REF!,#REF!,#REF!,#REF!,#REF!</definedName>
    <definedName name="P3_T1?unit?ГКАЛ" hidden="1">#REF!,#REF!,#REF!,#REF!,#REF!,#REF!,#REF!</definedName>
    <definedName name="P3_T1?unit?РУБ.ГКАЛ" localSheetId="1" hidden="1">#REF!,#REF!,#REF!,#REF!,#REF!,#REF!,#REF!</definedName>
    <definedName name="P3_T1?unit?РУБ.ГКАЛ" hidden="1">#REF!,#REF!,#REF!,#REF!,#REF!,#REF!,#REF!</definedName>
    <definedName name="P3_T1?unit?РУБ.ТОНН" localSheetId="1" hidden="1">#REF!,#REF!,#REF!,#REF!,#REF!,#REF!,#REF!,#REF!,#REF!,#REF!,#REF!</definedName>
    <definedName name="P3_T1?unit?РУБ.ТОНН" localSheetId="2" hidden="1">#REF!,#REF!,#REF!,#REF!,#REF!,#REF!,#REF!,#REF!,#REF!,#REF!,#REF!</definedName>
    <definedName name="P3_T1?unit?РУБ.ТОНН" localSheetId="4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1" hidden="1">#REF!,#REF!,#REF!,#REF!,#REF!,#REF!,#REF!</definedName>
    <definedName name="P3_T1?unit?СТР" localSheetId="4" hidden="1">#REF!,#REF!,#REF!,#REF!,#REF!,#REF!,#REF!</definedName>
    <definedName name="P3_T1?unit?СТР" hidden="1">#REF!,#REF!,#REF!,#REF!,#REF!,#REF!,#REF!</definedName>
    <definedName name="P3_T1?unit?ТОНН" localSheetId="1" hidden="1">#REF!,#REF!,#REF!,#REF!,#REF!,#REF!,#REF!,#REF!,#REF!,#REF!,#REF!</definedName>
    <definedName name="P3_T1?unit?ТОНН" localSheetId="4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1" hidden="1">#REF!,#REF!,#REF!,#REF!,#REF!,#REF!,#REF!</definedName>
    <definedName name="P3_T1?unit?ТРУБ" hidden="1">#REF!,#REF!,#REF!,#REF!,#REF!,#REF!,#REF!</definedName>
    <definedName name="P3_T1_Protect" hidden="1">[5]перекрестка!$J$96:$K$100,[5]перекрестка!$J$102:$K$106,[5]перекрестка!$J$108:$K$112,[5]перекрестка!$J$114:$K$118,[5]перекрестка!$J$120:$K$124</definedName>
    <definedName name="P4_dip" hidden="1">[2]FST5!$G$70:$G$75,[2]FST5!$G$77:$G$78,[2]FST5!$G$80:$G$83,[2]FST5!$G$85,[2]FST5!$G$87:$G$91,[2]FST5!$G$93,[2]FST5!$G$95:$G$97,[2]FST5!$G$52:$G$68</definedName>
    <definedName name="P4_SCOPE_FULL_LOAD" localSheetId="1" hidden="1">#REF!,#REF!,#REF!,#REF!,#REF!,#REF!</definedName>
    <definedName name="P4_SCOPE_FULL_LOAD" hidden="1">#REF!,#REF!,#REF!,#REF!,#REF!,#REF!</definedName>
    <definedName name="P4_SCOPE_IND" localSheetId="1" hidden="1">#REF!,#REF!,#REF!,#REF!,#REF!</definedName>
    <definedName name="P4_SCOPE_IND" hidden="1">#REF!,#REF!,#REF!,#REF!,#REF!</definedName>
    <definedName name="P4_SCOPE_IND2" localSheetId="1" hidden="1">#REF!,#REF!,#REF!,#REF!,#REF!,#REF!</definedName>
    <definedName name="P4_SCOPE_IND2" hidden="1">#REF!,#REF!,#REF!,#REF!,#REF!,#REF!</definedName>
    <definedName name="P4_SCOPE_NOTIND" localSheetId="1" hidden="1">#REF!,#REF!,#REF!,#REF!,#REF!,#REF!,#REF!</definedName>
    <definedName name="P4_SCOPE_NOTIND" hidden="1">#REF!,#REF!,#REF!,#REF!,#REF!,#REF!,#REF!</definedName>
    <definedName name="P4_SCOPE_NotInd2" localSheetId="1" hidden="1">#REF!,#REF!,#REF!,#REF!,#REF!,#REF!,#REF!</definedName>
    <definedName name="P4_SCOPE_NotInd2" hidden="1">#REF!,#REF!,#REF!,#REF!,#REF!,#REF!,#REF!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localSheetId="1" hidden="1">#REF!,#REF!,#REF!,#REF!,#REF!,#REF!,#REF!</definedName>
    <definedName name="P4_T1?unit?РУБ.ГКАЛ" hidden="1">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1" hidden="1">#REF!,#REF!,#REF!,#REF!,#REF!,#REF!,#REF!</definedName>
    <definedName name="P4_T1?unit?СТР" hidden="1">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1" hidden="1">#REF!,#REF!,#REF!,#REF!,#REF!,#REF!,#REF!</definedName>
    <definedName name="P4_T1?unit?ТРУБ" hidden="1">#REF!,#REF!,#REF!,#REF!,#REF!,#REF!,#REF!</definedName>
    <definedName name="P4_T1_Protect" hidden="1">[5]перекрестка!$J$127,[5]перекрестка!$J$128:$K$132,[5]перекрестка!$J$133,[5]перекрестка!$J$134:$K$138,[5]перекрестка!$N$11:$N$22,[5]перекрестка!$N$24:$N$28</definedName>
    <definedName name="P5_SCOPE_FULL_LOAD" localSheetId="1" hidden="1">#REF!,#REF!,#REF!,#REF!,#REF!,#REF!</definedName>
    <definedName name="P5_SCOPE_FULL_LOAD" hidden="1">#REF!,#REF!,#REF!,#REF!,#REF!,#REF!</definedName>
    <definedName name="P5_SCOPE_NOTIND" localSheetId="1" hidden="1">#REF!,#REF!,#REF!,#REF!,#REF!,#REF!,#REF!</definedName>
    <definedName name="P5_SCOPE_NOTIND" hidden="1">#REF!,#REF!,#REF!,#REF!,#REF!,#REF!,#REF!</definedName>
    <definedName name="P5_SCOPE_NotInd2" localSheetId="1" hidden="1">#REF!,#REF!,#REF!,#REF!,#REF!,#REF!,#REF!</definedName>
    <definedName name="P5_SCOPE_NotInd2" hidden="1">#REF!,#REF!,#REF!,#REF!,#REF!,#REF!,#REF!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localSheetId="1" hidden="1">#REF!,#REF!,#REF!,#REF!,#REF!,#REF!,#REF!</definedName>
    <definedName name="P5_T1?unit?РУБ.ГКАЛ" hidden="1">#REF!,#REF!,#REF!,#REF!,#REF!,#REF!,#REF!</definedName>
    <definedName name="P5_T1?unit?РУБ.ТОНН" localSheetId="1" hidden="1">#REF!,#REF!,#REF!,#REF!,#REF!,#REF!,БЭ!P1_T1?unit?РУБ.ТОНН,БЭ!P2_T1?unit?РУБ.ТОНН,БЭ!P3_T1?unit?РУБ.ТОНН</definedName>
    <definedName name="P5_T1?unit?РУБ.ТОНН" localSheetId="2" hidden="1">#REF!,#REF!,#REF!,#REF!,#REF!,#REF!,P1_T1?unit?РУБ.ТОНН,P2_T1?unit?РУБ.ТОНН,ГАЭС!P3_T1?unit?РУБ.ТОНН</definedName>
    <definedName name="P5_T1?unit?РУБ.ТОНН" localSheetId="4" hidden="1">#REF!,#REF!,#REF!,#REF!,#REF!,#REF!,P1_T1?unit?РУБ.ТОНН,P2_T1?unit?РУБ.ТОНН,КуЭ!P3_T1?unit?РУБ.ТОНН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1" hidden="1">#REF!,#REF!,#REF!,#REF!,#REF!,#REF!,#REF!</definedName>
    <definedName name="P5_T1?unit?СТР" localSheetId="2" hidden="1">#REF!,#REF!,#REF!,#REF!,#REF!,#REF!,#REF!</definedName>
    <definedName name="P5_T1?unit?СТР" localSheetId="4" hidden="1">#REF!,#REF!,#REF!,#REF!,#REF!,#REF!,#REF!</definedName>
    <definedName name="P5_T1?unit?СТР" hidden="1">#REF!,#REF!,#REF!,#REF!,#REF!,#REF!,#REF!</definedName>
    <definedName name="P5_T1?unit?ТРУБ" localSheetId="1" hidden="1">#REF!,#REF!,#REF!,#REF!,#REF!,#REF!,#REF!</definedName>
    <definedName name="P5_T1?unit?ТРУБ" localSheetId="2" hidden="1">#REF!,#REF!,#REF!,#REF!,#REF!,#REF!,#REF!</definedName>
    <definedName name="P5_T1?unit?ТРУБ" localSheetId="4" hidden="1">#REF!,#REF!,#REF!,#REF!,#REF!,#REF!,#REF!</definedName>
    <definedName name="P5_T1?unit?ТРУБ" hidden="1">#REF!,#REF!,#REF!,#REF!,#REF!,#REF!,#REF!</definedName>
    <definedName name="P5_T1_Protect" hidden="1">[5]перекрестка!$N$30:$N$34,[5]перекрестка!$N$36:$N$40,[5]перекрестка!$N$42:$N$46,[5]перекрестка!$N$49:$N$60,[5]перекрестка!$N$62:$N$66</definedName>
    <definedName name="P6_SCOPE_FULL_LOAD" localSheetId="1" hidden="1">#REF!,#REF!,#REF!,#REF!,#REF!,#REF!</definedName>
    <definedName name="P6_SCOPE_FULL_LOAD" hidden="1">#REF!,#REF!,#REF!,#REF!,#REF!,#REF!</definedName>
    <definedName name="P6_SCOPE_NOTIND" localSheetId="1" hidden="1">#REF!,#REF!,#REF!,#REF!,#REF!,#REF!,#REF!</definedName>
    <definedName name="P6_SCOPE_NOTIND" hidden="1">#REF!,#REF!,#REF!,#REF!,#REF!,#REF!,#REF!</definedName>
    <definedName name="P6_SCOPE_NotInd2" localSheetId="1" hidden="1">#REF!,#REF!,#REF!,#REF!,#REF!,#REF!,#REF!</definedName>
    <definedName name="P6_SCOPE_NotInd2" hidden="1">#REF!,#REF!,#REF!,#REF!,#REF!,#REF!,#REF!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localSheetId="1" hidden="1">#REF!,#REF!,#REF!,#REF!,#REF!,#REF!,#REF!</definedName>
    <definedName name="P6_T1?unit?РУБ.ГКАЛ" hidden="1">#REF!,#REF!,#REF!,#REF!,#REF!,#REF!,#REF!</definedName>
    <definedName name="P6_T1?unit?СТР" localSheetId="1" hidden="1">#REF!,#REF!,#REF!,#REF!,#REF!,#REF!,#REF!,БЭ!P1_T1?unit?СТР</definedName>
    <definedName name="P6_T1?unit?СТР" localSheetId="2" hidden="1">#REF!,#REF!,#REF!,#REF!,#REF!,#REF!,#REF!,P1_T1?unit?СТР</definedName>
    <definedName name="P6_T1?unit?СТР" localSheetId="4" hidden="1">#REF!,#REF!,#REF!,#REF!,#REF!,#REF!,#REF!,P1_T1?unit?СТР</definedName>
    <definedName name="P6_T1?unit?СТР" hidden="1">#REF!,#REF!,#REF!,#REF!,#REF!,#REF!,#REF!,P1_T1?unit?СТР</definedName>
    <definedName name="P6_T1?unit?ТРУБ" localSheetId="1" hidden="1">#REF!,#REF!,#REF!,#REF!,#REF!,#REF!,#REF!</definedName>
    <definedName name="P6_T1?unit?ТРУБ" localSheetId="4" hidden="1">#REF!,#REF!,#REF!,#REF!,#REF!,#REF!,#REF!</definedName>
    <definedName name="P6_T1?unit?ТРУБ" hidden="1">#REF!,#REF!,#REF!,#REF!,#REF!,#REF!,#REF!</definedName>
    <definedName name="P6_T1_Protect" hidden="1">[5]перекрестка!$N$68:$N$72,[5]перекрестка!$N$74:$N$78,[5]перекрестка!$N$80:$N$84,[5]перекрестка!$N$89:$N$100,[5]перекрестка!$N$102:$N$106</definedName>
    <definedName name="P7_SCOPE_FULL_LOAD" localSheetId="1" hidden="1">#REF!,#REF!,#REF!,#REF!,#REF!,#REF!</definedName>
    <definedName name="P7_SCOPE_FULL_LOAD" hidden="1">#REF!,#REF!,#REF!,#REF!,#REF!,#REF!</definedName>
    <definedName name="P7_SCOPE_NOTIND" localSheetId="1" hidden="1">#REF!,#REF!,#REF!,#REF!,#REF!,#REF!</definedName>
    <definedName name="P7_SCOPE_NOTIND" hidden="1">#REF!,#REF!,#REF!,#REF!,#REF!,#REF!</definedName>
    <definedName name="P7_SCOPE_NotInd2" localSheetId="1" hidden="1">#REF!,#REF!,#REF!,#REF!,#REF!,БЭ!P1_SCOPE_NotInd2,БЭ!P2_SCOPE_NotInd2,БЭ!P3_SCOPE_NotInd2</definedName>
    <definedName name="P7_SCOPE_NotInd2" localSheetId="2" hidden="1">#REF!,#REF!,#REF!,#REF!,#REF!,P1_SCOPE_NotInd2,P2_SCOPE_NotInd2,P3_SCOPE_NotInd2</definedName>
    <definedName name="P7_SCOPE_NotInd2" localSheetId="4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T1?Data" localSheetId="1" hidden="1">#REF!,#REF!,#REF!,#REF!,#REF!,#REF!,#REF!</definedName>
    <definedName name="P7_T1?Data" localSheetId="2" hidden="1">#REF!,#REF!,#REF!,#REF!,#REF!,#REF!,#REF!</definedName>
    <definedName name="P7_T1?Data" localSheetId="4" hidden="1">#REF!,#REF!,#REF!,#REF!,#REF!,#REF!,#REF!</definedName>
    <definedName name="P7_T1?Data" hidden="1">#REF!,#REF!,#REF!,#REF!,#REF!,#REF!,#REF!</definedName>
    <definedName name="P7_T1?unit?ТРУБ" localSheetId="1" hidden="1">#REF!,#REF!,#REF!,#REF!,#REF!,#REF!,#REF!</definedName>
    <definedName name="P7_T1?unit?ТРУБ" localSheetId="2" hidden="1">#REF!,#REF!,#REF!,#REF!,#REF!,#REF!,#REF!</definedName>
    <definedName name="P7_T1?unit?ТРУБ" localSheetId="4" hidden="1">#REF!,#REF!,#REF!,#REF!,#REF!,#REF!,#REF!</definedName>
    <definedName name="P7_T1?unit?ТРУБ" hidden="1">#REF!,#REF!,#REF!,#REF!,#REF!,#REF!,#REF!</definedName>
    <definedName name="P7_T1_Protect" hidden="1">[5]перекрестка!$N$108:$N$112,[5]перекрестка!$N$114:$N$118,[5]перекрестка!$N$120:$N$124,[5]перекрестка!$N$127:$N$138,[5]перекрестка!$N$140:$N$144</definedName>
    <definedName name="P8_SCOPE_FULL_LOAD" localSheetId="1" hidden="1">#REF!,#REF!,#REF!,#REF!,#REF!,#REF!</definedName>
    <definedName name="P8_SCOPE_FULL_LOAD" hidden="1">#REF!,#REF!,#REF!,#REF!,#REF!,#REF!</definedName>
    <definedName name="P8_SCOPE_NOTIND" localSheetId="1" hidden="1">#REF!,#REF!,#REF!,#REF!,#REF!,#REF!</definedName>
    <definedName name="P8_SCOPE_NOTIND" hidden="1">#REF!,#REF!,#REF!,#REF!,#REF!,#REF!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_Protect" hidden="1">[5]перекрестка!$N$146:$N$150,[5]перекрестка!$N$152:$N$156,[5]перекрестка!$N$158:$N$162,[5]перекрестка!$F$11:$G$11,[5]перекрестка!$F$12:$H$16</definedName>
    <definedName name="P9_SCOPE_FULL_LOAD" localSheetId="1" hidden="1">#REF!,#REF!,#REF!,#REF!,#REF!,#REF!</definedName>
    <definedName name="P9_SCOPE_FULL_LOAD" hidden="1">#REF!,#REF!,#REF!,#REF!,#REF!,#REF!</definedName>
    <definedName name="P9_SCOPE_NotInd" localSheetId="1" hidden="1">#REF!,БЭ!P1_SCOPE_NOTIND,БЭ!P2_SCOPE_NOTIND,БЭ!P3_SCOPE_NOTIND,БЭ!P4_SCOPE_NOTIND,БЭ!P5_SCOPE_NOTIND,БЭ!P6_SCOPE_NOTIND,БЭ!P7_SCOPE_NOTIND</definedName>
    <definedName name="P9_SCOPE_NotInd" localSheetId="2" hidden="1">#REF!,[0]!P1_SCOPE_NOTIND,[0]!P2_SCOPE_NOTIND,[0]!P3_SCOPE_NOTIND,[0]!P4_SCOPE_NOTIND,[0]!P5_SCOPE_NOTIND,[0]!P6_SCOPE_NOTIND,[0]!P7_SCOPE_NOTIND</definedName>
    <definedName name="P9_SCOPE_NotInd" localSheetId="4" hidden="1">#REF!,[0]!P1_SCOPE_NOTIND,[0]!P2_SCOPE_NOTIND,[0]!P3_SCOPE_NOTIND,[0]!P4_SCOPE_NOTIND,[0]!P5_SCOPE_NOTIND,[0]!P6_SCOPE_NOTIND,[0]!P7_SCOPE_NOTIND</definedName>
    <definedName name="P9_SCOPE_NotInd" hidden="1">#REF!,[0]!P1_SCOPE_NOTIND,[0]!P2_SCOPE_NOTIND,[0]!P3_SCOPE_NOTIND,[0]!P4_SCOPE_NOTIND,[0]!P5_SCOPE_NOTIND,[0]!P6_SCOPE_NOTIND,[0]!P7_SCOPE_NOTIND</definedName>
    <definedName name="P9_T1?Data" localSheetId="1" hidden="1">#REF!,#REF!,#REF!,#REF!,#REF!,#REF!,#REF!</definedName>
    <definedName name="P9_T1?Data" localSheetId="2" hidden="1">#REF!,#REF!,#REF!,#REF!,#REF!,#REF!,#REF!</definedName>
    <definedName name="P9_T1?Data" localSheetId="4" hidden="1">#REF!,#REF!,#REF!,#REF!,#REF!,#REF!,#REF!</definedName>
    <definedName name="P9_T1?Data" hidden="1">#REF!,#REF!,#REF!,#REF!,#REF!,#REF!,#REF!</definedName>
    <definedName name="P9_T1?unit?ТРУБ" localSheetId="1" hidden="1">#REF!,#REF!,#REF!,#REF!,#REF!,#REF!,#REF!</definedName>
    <definedName name="P9_T1?unit?ТРУБ" localSheetId="2" hidden="1">#REF!,#REF!,#REF!,#REF!,#REF!,#REF!,#REF!</definedName>
    <definedName name="P9_T1?unit?ТРУБ" localSheetId="4" hidden="1">#REF!,#REF!,#REF!,#REF!,#REF!,#REF!,#REF!</definedName>
    <definedName name="P9_T1?unit?ТРУБ" hidden="1">#REF!,#REF!,#REF!,#REF!,#REF!,#REF!,#REF!</definedName>
    <definedName name="P9_T1_Protect" hidden="1">[5]перекрестка!$F$17:$G$17,[5]перекрестка!$F$18:$H$22,[5]перекрестка!$F$24:$H$28,[5]перекрестка!$F$30:$H$34,[5]перекрестка!$F$36:$H$40</definedName>
    <definedName name="popiiiiiiiiiiiiiiiiiii" localSheetId="1" hidden="1">{#N/A,#N/A,TRUE,"Лист1";#N/A,#N/A,TRUE,"Лист2";#N/A,#N/A,TRUE,"Лист3"}</definedName>
    <definedName name="popiiiiiiiiiiiiiiiiiii" localSheetId="2" hidden="1">{#N/A,#N/A,TRUE,"Лист1";#N/A,#N/A,TRUE,"Лист2";#N/A,#N/A,TRUE,"Лист3"}</definedName>
    <definedName name="popiiiiiiiiiiiiiiiiiii" localSheetId="4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rerttryu" localSheetId="1" hidden="1">{#N/A,#N/A,TRUE,"Лист1";#N/A,#N/A,TRUE,"Лист2";#N/A,#N/A,TRUE,"Лист3"}</definedName>
    <definedName name="rerttryu" localSheetId="2" hidden="1">{#N/A,#N/A,TRUE,"Лист1";#N/A,#N/A,TRUE,"Лист2";#N/A,#N/A,TRUE,"Лист3"}</definedName>
    <definedName name="rerttryu" localSheetId="4" hidden="1">{#N/A,#N/A,TRUE,"Лист1";#N/A,#N/A,TRUE,"Лист2";#N/A,#N/A,TRUE,"Лист3"}</definedName>
    <definedName name="rerttryu" hidden="1">{#N/A,#N/A,TRUE,"Лист1";#N/A,#N/A,TRUE,"Лист2";#N/A,#N/A,TRUE,"Лист3"}</definedName>
    <definedName name="rrrr" localSheetId="1" hidden="1">#REF!,#REF!,#REF!,#REF!,#REF!,#REF!</definedName>
    <definedName name="rrrr" localSheetId="2" hidden="1">#REF!,#REF!,#REF!,#REF!,#REF!,#REF!</definedName>
    <definedName name="rrrr" localSheetId="4" hidden="1">#REF!,#REF!,#REF!,#REF!,#REF!,#REF!</definedName>
    <definedName name="rrrr" hidden="1">#REF!,#REF!,#REF!,#REF!,#REF!,#REF!</definedName>
    <definedName name="rrtdrdrdsf" localSheetId="1" hidden="1">{#N/A,#N/A,TRUE,"Лист1";#N/A,#N/A,TRUE,"Лист2";#N/A,#N/A,TRUE,"Лист3"}</definedName>
    <definedName name="rrtdrdrdsf" localSheetId="2" hidden="1">{#N/A,#N/A,TRUE,"Лист1";#N/A,#N/A,TRUE,"Лист2";#N/A,#N/A,TRUE,"Лист3"}</definedName>
    <definedName name="rrtdrdrdsf" localSheetId="4" hidden="1">{#N/A,#N/A,TRUE,"Лист1";#N/A,#N/A,TRUE,"Лист2";#N/A,#N/A,TRUE,"Лист3"}</definedName>
    <definedName name="rrtdrdrdsf" hidden="1">{#N/A,#N/A,TRUE,"Лист1";#N/A,#N/A,TRUE,"Лист2";#N/A,#N/A,TRUE,"Лист3"}</definedName>
    <definedName name="SAPBEXrevision" hidden="1">1</definedName>
    <definedName name="SAPBEXsysID" hidden="1">"BW2"</definedName>
    <definedName name="SAPBEXwbID" hidden="1">"479GSPMTNK9HM4ZSIVE5K2SH6"</definedName>
    <definedName name="trfgffffffffffffffffff" localSheetId="1" hidden="1">{#N/A,#N/A,TRUE,"Лист1";#N/A,#N/A,TRUE,"Лист2";#N/A,#N/A,TRUE,"Лист3"}</definedName>
    <definedName name="trfgffffffffffffffffff" localSheetId="2" hidden="1">{#N/A,#N/A,TRUE,"Лист1";#N/A,#N/A,TRUE,"Лист2";#N/A,#N/A,TRUE,"Лист3"}</definedName>
    <definedName name="trfgffffffffffffffffff" localSheetId="4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tttttttttttttttttt" localSheetId="1" hidden="1">{#N/A,#N/A,TRUE,"Лист1";#N/A,#N/A,TRUE,"Лист2";#N/A,#N/A,TRUE,"Лист3"}</definedName>
    <definedName name="trttttttttttttttttttt" localSheetId="2" hidden="1">{#N/A,#N/A,TRUE,"Лист1";#N/A,#N/A,TRUE,"Лист2";#N/A,#N/A,TRUE,"Лист3"}</definedName>
    <definedName name="trttttttttttttttttttt" localSheetId="4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tttttttttttttttt" localSheetId="1" hidden="1">#REF!,#REF!,#REF!,#REF!,#REF!,#REF!</definedName>
    <definedName name="ttttttttttttttttt" localSheetId="2" hidden="1">#REF!,#REF!,#REF!,#REF!,#REF!,#REF!</definedName>
    <definedName name="ttttttttttttttttt" localSheetId="4" hidden="1">#REF!,#REF!,#REF!,#REF!,#REF!,#REF!</definedName>
    <definedName name="ttttttttttttttttt" hidden="1">#REF!,#REF!,#REF!,#REF!,#REF!,#REF!</definedName>
    <definedName name="uhjhhhhhhhhhhhhh" localSheetId="1" hidden="1">{#N/A,#N/A,TRUE,"Лист1";#N/A,#N/A,TRUE,"Лист2";#N/A,#N/A,TRUE,"Лист3"}</definedName>
    <definedName name="uhjhhhhhhhhhhhhh" localSheetId="2" hidden="1">{#N/A,#N/A,TRUE,"Лист1";#N/A,#N/A,TRUE,"Лист2";#N/A,#N/A,TRUE,"Лист3"}</definedName>
    <definedName name="uhjhhhhhhhhhhhhh" localSheetId="4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iyuyuy" localSheetId="1" hidden="1">{#N/A,#N/A,TRUE,"Лист1";#N/A,#N/A,TRUE,"Лист2";#N/A,#N/A,TRUE,"Лист3"}</definedName>
    <definedName name="uiyuyuy" localSheetId="2" hidden="1">{#N/A,#N/A,TRUE,"Лист1";#N/A,#N/A,TRUE,"Лист2";#N/A,#N/A,TRUE,"Лист3"}</definedName>
    <definedName name="uiyuyuy" localSheetId="4" hidden="1">{#N/A,#N/A,TRUE,"Лист1";#N/A,#N/A,TRUE,"Лист2";#N/A,#N/A,TRUE,"Лист3"}</definedName>
    <definedName name="uiyuyuy" hidden="1">{#N/A,#N/A,TRUE,"Лист1";#N/A,#N/A,TRUE,"Лист2";#N/A,#N/A,TRUE,"Лист3"}</definedName>
    <definedName name="uytytr" localSheetId="1" hidden="1">{#N/A,#N/A,TRUE,"Лист1";#N/A,#N/A,TRUE,"Лист2";#N/A,#N/A,TRUE,"Лист3"}</definedName>
    <definedName name="uytytr" localSheetId="2" hidden="1">{#N/A,#N/A,TRUE,"Лист1";#N/A,#N/A,TRUE,"Лист2";#N/A,#N/A,TRUE,"Лист3"}</definedName>
    <definedName name="uytytr" localSheetId="4" hidden="1">{#N/A,#N/A,TRUE,"Лист1";#N/A,#N/A,TRUE,"Лист2";#N/A,#N/A,TRUE,"Лист3"}</definedName>
    <definedName name="uytytr" hidden="1">{#N/A,#N/A,TRUE,"Лист1";#N/A,#N/A,TRUE,"Лист2";#N/A,#N/A,TRUE,"Лист3"}</definedName>
    <definedName name="uyuiyuttyt" localSheetId="1" hidden="1">{#N/A,#N/A,TRUE,"Лист1";#N/A,#N/A,TRUE,"Лист2";#N/A,#N/A,TRUE,"Лист3"}</definedName>
    <definedName name="uyuiyuttyt" localSheetId="2" hidden="1">{#N/A,#N/A,TRUE,"Лист1";#N/A,#N/A,TRUE,"Лист2";#N/A,#N/A,TRUE,"Лист3"}</definedName>
    <definedName name="uyuiyuttyt" localSheetId="4" hidden="1">{#N/A,#N/A,TRUE,"Лист1";#N/A,#N/A,TRUE,"Лист2";#N/A,#N/A,TRUE,"Лист3"}</definedName>
    <definedName name="uyuiyuttyt" hidden="1">{#N/A,#N/A,TRUE,"Лист1";#N/A,#N/A,TRUE,"Лист2";#N/A,#N/A,TRUE,"Лист3"}</definedName>
    <definedName name="uyyuttr" localSheetId="1" hidden="1">{#N/A,#N/A,TRUE,"Лист1";#N/A,#N/A,TRUE,"Лист2";#N/A,#N/A,TRUE,"Лист3"}</definedName>
    <definedName name="uyyuttr" localSheetId="2" hidden="1">{#N/A,#N/A,TRUE,"Лист1";#N/A,#N/A,TRUE,"Лист2";#N/A,#N/A,TRUE,"Лист3"}</definedName>
    <definedName name="uyyuttr" localSheetId="4" hidden="1">{#N/A,#N/A,TRUE,"Лист1";#N/A,#N/A,TRUE,"Лист2";#N/A,#N/A,TRUE,"Лист3"}</definedName>
    <definedName name="uyyuttr" hidden="1">{#N/A,#N/A,TRUE,"Лист1";#N/A,#N/A,TRUE,"Лист2";#N/A,#N/A,TRUE,"Лист3"}</definedName>
    <definedName name="vcfdfs" localSheetId="1" hidden="1">{#N/A,#N/A,TRUE,"Лист1";#N/A,#N/A,TRUE,"Лист2";#N/A,#N/A,TRUE,"Лист3"}</definedName>
    <definedName name="vcfdfs" localSheetId="2" hidden="1">{#N/A,#N/A,TRUE,"Лист1";#N/A,#N/A,TRUE,"Лист2";#N/A,#N/A,TRUE,"Лист3"}</definedName>
    <definedName name="vcfdfs" localSheetId="4" hidden="1">{#N/A,#N/A,TRUE,"Лист1";#N/A,#N/A,TRUE,"Лист2";#N/A,#N/A,TRUE,"Лист3"}</definedName>
    <definedName name="vcfdfs" hidden="1">{#N/A,#N/A,TRUE,"Лист1";#N/A,#N/A,TRUE,"Лист2";#N/A,#N/A,TRUE,"Лист3"}</definedName>
    <definedName name="vcfhg" localSheetId="1" hidden="1">{#N/A,#N/A,TRUE,"Лист1";#N/A,#N/A,TRUE,"Лист2";#N/A,#N/A,TRUE,"Лист3"}</definedName>
    <definedName name="vcfhg" localSheetId="2" hidden="1">{#N/A,#N/A,TRUE,"Лист1";#N/A,#N/A,TRUE,"Лист2";#N/A,#N/A,TRUE,"Лист3"}</definedName>
    <definedName name="vcfhg" localSheetId="4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1" hidden="1">{#N/A,#N/A,TRUE,"Лист1";#N/A,#N/A,TRUE,"Лист2";#N/A,#N/A,TRUE,"Лист3"}</definedName>
    <definedName name="vcfssssssssssssssssssss" localSheetId="2" hidden="1">{#N/A,#N/A,TRUE,"Лист1";#N/A,#N/A,TRUE,"Лист2";#N/A,#N/A,TRUE,"Лист3"}</definedName>
    <definedName name="vcfssssssssssssssssssss" localSheetId="4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n" localSheetId="1" hidden="1">{#N/A,#N/A,TRUE,"Лист1";#N/A,#N/A,TRUE,"Лист2";#N/A,#N/A,TRUE,"Лист3"}</definedName>
    <definedName name="vn" localSheetId="2" hidden="1">{#N/A,#N/A,TRUE,"Лист1";#N/A,#N/A,TRUE,"Лист2";#N/A,#N/A,TRUE,"Лист3"}</definedName>
    <definedName name="vn" localSheetId="4" hidden="1">{#N/A,#N/A,TRUE,"Лист1";#N/A,#N/A,TRUE,"Лист2";#N/A,#N/A,TRUE,"Лист3"}</definedName>
    <definedName name="vn" hidden="1">{#N/A,#N/A,TRUE,"Лист1";#N/A,#N/A,TRUE,"Лист2";#N/A,#N/A,TRUE,"Лист3"}</definedName>
    <definedName name="waddddddddddddddddddd" localSheetId="1" hidden="1">{#N/A,#N/A,TRUE,"Лист1";#N/A,#N/A,TRUE,"Лист2";#N/A,#N/A,TRUE,"Лист3"}</definedName>
    <definedName name="waddddddddddddddddddd" localSheetId="2" hidden="1">{#N/A,#N/A,TRUE,"Лист1";#N/A,#N/A,TRUE,"Лист2";#N/A,#N/A,TRUE,"Лист3"}</definedName>
    <definedName name="waddddddddddddddddddd" localSheetId="4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esddddddddddddddddd" localSheetId="1" hidden="1">{#N/A,#N/A,TRUE,"Лист1";#N/A,#N/A,TRUE,"Лист2";#N/A,#N/A,TRUE,"Лист3"}</definedName>
    <definedName name="wesddddddddddddddddd" localSheetId="2" hidden="1">{#N/A,#N/A,TRUE,"Лист1";#N/A,#N/A,TRUE,"Лист2";#N/A,#N/A,TRUE,"Лист3"}</definedName>
    <definedName name="wesddddddddddddddddd" localSheetId="4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rn.ррр." localSheetId="1" hidden="1">{#N/A,#N/A,FALSE,"Уравнения"}</definedName>
    <definedName name="wrn.ррр." localSheetId="2" hidden="1">{#N/A,#N/A,FALSE,"Уравнения"}</definedName>
    <definedName name="wrn.ррр." localSheetId="4" hidden="1">{#N/A,#N/A,FALSE,"Уравнения"}</definedName>
    <definedName name="wrn.ррр." hidden="1">{#N/A,#N/A,FALSE,"Уравнения"}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fgdfdfffffffffffff" localSheetId="1" hidden="1">{#N/A,#N/A,TRUE,"Лист1";#N/A,#N/A,TRUE,"Лист2";#N/A,#N/A,TRUE,"Лист3"}</definedName>
    <definedName name="yfgdfdfffffffffffff" localSheetId="2" hidden="1">{#N/A,#N/A,TRUE,"Лист1";#N/A,#N/A,TRUE,"Лист2";#N/A,#N/A,TRUE,"Лист3"}</definedName>
    <definedName name="yfgdfdfffffffffffff" localSheetId="4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tttttttttttttttttttt" localSheetId="1" hidden="1">{#N/A,#N/A,TRUE,"Лист1";#N/A,#N/A,TRUE,"Лист2";#N/A,#N/A,TRUE,"Лист3"}</definedName>
    <definedName name="ytttttttttttttttttttt" localSheetId="2" hidden="1">{#N/A,#N/A,TRUE,"Лист1";#N/A,#N/A,TRUE,"Лист2";#N/A,#N/A,TRUE,"Лист3"}</definedName>
    <definedName name="ytttttttttttttttttttt" localSheetId="4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yggggggggggggggg" localSheetId="1" hidden="1">{#N/A,#N/A,TRUE,"Лист1";#N/A,#N/A,TRUE,"Лист2";#N/A,#N/A,TRUE,"Лист3"}</definedName>
    <definedName name="ytyggggggggggggggg" localSheetId="2" hidden="1">{#N/A,#N/A,TRUE,"Лист1";#N/A,#N/A,TRUE,"Лист2";#N/A,#N/A,TRUE,"Лист3"}</definedName>
    <definedName name="ytyggggggggggggggg" localSheetId="4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yyyyyyyyyyyyy" localSheetId="1" hidden="1">#REF!,#REF!,#REF!,#REF!,#REF!,#REF!</definedName>
    <definedName name="yyyyyyyyyyyyyy" localSheetId="2" hidden="1">#REF!,#REF!,#REF!,#REF!,#REF!,#REF!</definedName>
    <definedName name="yyyyyyyyyyyyyy" localSheetId="4" hidden="1">#REF!,#REF!,#REF!,#REF!,#REF!,#REF!</definedName>
    <definedName name="yyyyyyyyyyyyyy" hidden="1">#REF!,#REF!,#REF!,#REF!,#REF!,#REF!</definedName>
    <definedName name="ааа" localSheetId="1" hidden="1">{#N/A,#N/A,TRUE,"Лист1";#N/A,#N/A,TRUE,"Лист2";#N/A,#N/A,TRUE,"Лист3"}</definedName>
    <definedName name="ааа" localSheetId="2" hidden="1">{#N/A,#N/A,TRUE,"Лист1";#N/A,#N/A,TRUE,"Лист2";#N/A,#N/A,TRUE,"Лист3"}</definedName>
    <definedName name="ааа" localSheetId="4" hidden="1">{#N/A,#N/A,TRUE,"Лист1";#N/A,#N/A,TRUE,"Лист2";#N/A,#N/A,TRUE,"Лист3"}</definedName>
    <definedName name="ааа" hidden="1">{#N/A,#N/A,TRUE,"Лист1";#N/A,#N/A,TRUE,"Лист2";#N/A,#N/A,TRUE,"Лист3"}</definedName>
    <definedName name="витт" localSheetId="1" hidden="1">{#N/A,#N/A,TRUE,"Лист1";#N/A,#N/A,TRUE,"Лист2";#N/A,#N/A,TRUE,"Лист3"}</definedName>
    <definedName name="витт" localSheetId="2" hidden="1">{#N/A,#N/A,TRUE,"Лист1";#N/A,#N/A,TRUE,"Лист2";#N/A,#N/A,TRUE,"Лист3"}</definedName>
    <definedName name="витт" localSheetId="4" hidden="1">{#N/A,#N/A,TRUE,"Лист1";#N/A,#N/A,TRUE,"Лист2";#N/A,#N/A,TRUE,"Лист3"}</definedName>
    <definedName name="витт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1" hidden="1">#REF!</definedName>
    <definedName name="выап" hidden="1">#REF!</definedName>
    <definedName name="выыапвавап" localSheetId="1" hidden="1">{#N/A,#N/A,TRUE,"Лист1";#N/A,#N/A,TRUE,"Лист2";#N/A,#N/A,TRUE,"Лист3"}</definedName>
    <definedName name="выыапвавап" localSheetId="2" hidden="1">{#N/A,#N/A,TRUE,"Лист1";#N/A,#N/A,TRUE,"Лист2";#N/A,#N/A,TRUE,"Лист3"}</definedName>
    <definedName name="выыапвавап" localSheetId="4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нгепнапра" localSheetId="1" hidden="1">{#N/A,#N/A,TRUE,"Лист1";#N/A,#N/A,TRUE,"Лист2";#N/A,#N/A,TRUE,"Лист3"}</definedName>
    <definedName name="гнгепнапра" localSheetId="2" hidden="1">{#N/A,#N/A,TRUE,"Лист1";#N/A,#N/A,TRUE,"Лист2";#N/A,#N/A,TRUE,"Лист3"}</definedName>
    <definedName name="гнгепнапра" localSheetId="4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ОР" localSheetId="1" hidden="1">[0]!P5_T1_Protect,[0]!P6_T1_Protect,[0]!P7_T1_Protect,[0]!P8_T1_Protect,[0]!P9_T1_Protect,[0]!P10_T1_Protect,[0]!P11_T1_Protect,[0]!P12_T1_Protect,[0]!P13_T1_Protect,[0]!P14_T1_Protect</definedName>
    <definedName name="ГОР" localSheetId="2" hidden="1">[0]!P5_T1_Protect,[0]!P6_T1_Protect,[0]!P7_T1_Protect,[0]!P8_T1_Protect,[0]!P9_T1_Protect,[0]!P10_T1_Protect,[0]!P11_T1_Protect,[0]!P12_T1_Protect,[0]!P13_T1_Protect,[0]!P14_T1_Protect</definedName>
    <definedName name="ГОР" localSheetId="4" hidden="1">[0]!P5_T1_Protect,[0]!P6_T1_Protect,[0]!P7_T1_Protect,[0]!P8_T1_Protect,[0]!P9_T1_Protect,[0]!P10_T1_Protect,[0]!P11_T1_Protect,[0]!P12_T1_Protect,[0]!P13_T1_Protect,[0]!P14_T1_Protect</definedName>
    <definedName name="ГОР" hidden="1">[0]!P5_T1_Protect,[0]!P6_T1_Protect,[0]!P7_T1_Protect,[0]!P8_T1_Protect,[0]!P9_T1_Protect,[0]!P10_T1_Protect,[0]!P11_T1_Protect,[0]!P12_T1_Protect,[0]!P13_T1_Protect,[0]!P14_T1_Protect</definedName>
    <definedName name="грприрцфв00ав98" localSheetId="1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1" hidden="1">{#N/A,#N/A,TRUE,"Лист1";#N/A,#N/A,TRUE,"Лист2";#N/A,#N/A,TRUE,"Лист3"}</definedName>
    <definedName name="гшгш" localSheetId="2" hidden="1">{#N/A,#N/A,TRUE,"Лист1";#N/A,#N/A,TRUE,"Лист2";#N/A,#N/A,TRUE,"Лист3"}</definedName>
    <definedName name="гшгш" localSheetId="4" hidden="1">{#N/A,#N/A,TRUE,"Лист1";#N/A,#N/A,TRUE,"Лист2";#N/A,#N/A,TRUE,"Лист3"}</definedName>
    <definedName name="гшгш" hidden="1">{#N/A,#N/A,TRUE,"Лист1";#N/A,#N/A,TRUE,"Лист2";#N/A,#N/A,TRUE,"Лист3"}</definedName>
    <definedName name="дшголлололол" localSheetId="1" hidden="1">{#N/A,#N/A,TRUE,"Лист1";#N/A,#N/A,TRUE,"Лист2";#N/A,#N/A,TRUE,"Лист3"}</definedName>
    <definedName name="дшголлололол" localSheetId="2" hidden="1">{#N/A,#N/A,TRUE,"Лист1";#N/A,#N/A,TRUE,"Лист2";#N/A,#N/A,TRUE,"Лист3"}</definedName>
    <definedName name="дшголлололол" localSheetId="4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еапапарорппис" localSheetId="1" hidden="1">{#N/A,#N/A,TRUE,"Лист1";#N/A,#N/A,TRUE,"Лист2";#N/A,#N/A,TRUE,"Лист3"}</definedName>
    <definedName name="еапапарорппис" localSheetId="2" hidden="1">{#N/A,#N/A,TRUE,"Лист1";#N/A,#N/A,TRUE,"Лист2";#N/A,#N/A,TRUE,"Лист3"}</definedName>
    <definedName name="еапапарорппис" localSheetId="4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вапараорплор" localSheetId="1" hidden="1">{#N/A,#N/A,TRUE,"Лист1";#N/A,#N/A,TRUE,"Лист2";#N/A,#N/A,TRUE,"Лист3"}</definedName>
    <definedName name="евапараорплор" localSheetId="2" hidden="1">{#N/A,#N/A,TRUE,"Лист1";#N/A,#N/A,TRUE,"Лист2";#N/A,#N/A,TRUE,"Лист3"}</definedName>
    <definedName name="евапараорплор" localSheetId="4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пор" localSheetId="1" hidden="1">#REF!,#REF!,#REF!,#REF!</definedName>
    <definedName name="епор" localSheetId="2" hidden="1">#REF!,#REF!,#REF!,#REF!</definedName>
    <definedName name="епор" localSheetId="4" hidden="1">#REF!,#REF!,#REF!,#REF!</definedName>
    <definedName name="епор" hidden="1">#REF!,#REF!,#REF!,#REF!</definedName>
    <definedName name="ждждлдлодл" localSheetId="1" hidden="1">{#N/A,#N/A,TRUE,"Лист1";#N/A,#N/A,TRUE,"Лист2";#N/A,#N/A,TRUE,"Лист3"}</definedName>
    <definedName name="ждждлдлодл" localSheetId="2" hidden="1">{#N/A,#N/A,TRUE,"Лист1";#N/A,#N/A,TRUE,"Лист2";#N/A,#N/A,TRUE,"Лист3"}</definedName>
    <definedName name="ждждлдлодл" localSheetId="4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ж" localSheetId="1" hidden="1">{#N/A,#N/A,TRUE,"Лист1";#N/A,#N/A,TRUE,"Лист2";#N/A,#N/A,TRUE,"Лист3"}</definedName>
    <definedName name="жж" localSheetId="2" hidden="1">{#N/A,#N/A,TRUE,"Лист1";#N/A,#N/A,TRUE,"Лист2";#N/A,#N/A,TRUE,"Лист3"}</definedName>
    <definedName name="жж" localSheetId="4" hidden="1">{#N/A,#N/A,TRUE,"Лист1";#N/A,#N/A,TRUE,"Лист2";#N/A,#N/A,TRUE,"Лист3"}</definedName>
    <definedName name="жж" hidden="1">{#N/A,#N/A,TRUE,"Лист1";#N/A,#N/A,TRUE,"Лист2";#N/A,#N/A,TRUE,"Лист3"}</definedName>
    <definedName name="зщщщшгрпаав" localSheetId="1" hidden="1">{#N/A,#N/A,TRUE,"Лист1";#N/A,#N/A,TRUE,"Лист2";#N/A,#N/A,TRUE,"Лист3"}</definedName>
    <definedName name="зщщщшгрпаав" localSheetId="2" hidden="1">{#N/A,#N/A,TRUE,"Лист1";#N/A,#N/A,TRUE,"Лист2";#N/A,#N/A,TRUE,"Лист3"}</definedName>
    <definedName name="зщщщшгрпаав" localSheetId="4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лдлдолорар" localSheetId="1" hidden="1">{#N/A,#N/A,TRUE,"Лист1";#N/A,#N/A,TRUE,"Лист2";#N/A,#N/A,TRUE,"Лист3"}</definedName>
    <definedName name="лдлдолорар" localSheetId="2" hidden="1">{#N/A,#N/A,TRUE,"Лист1";#N/A,#N/A,TRUE,"Лист2";#N/A,#N/A,TRUE,"Лист3"}</definedName>
    <definedName name="лдлдолорар" localSheetId="4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ен" localSheetId="1" hidden="1">{#N/A,#N/A,TRUE,"Лист1";#N/A,#N/A,TRUE,"Лист2";#N/A,#N/A,TRUE,"Лист3"}</definedName>
    <definedName name="лен" localSheetId="2" hidden="1">{#N/A,#N/A,TRUE,"Лист1";#N/A,#N/A,TRUE,"Лист2";#N/A,#N/A,TRUE,"Лист3"}</definedName>
    <definedName name="лен" localSheetId="4" hidden="1">{#N/A,#N/A,TRUE,"Лист1";#N/A,#N/A,TRUE,"Лист2";#N/A,#N/A,TRUE,"Лист3"}</definedName>
    <definedName name="лен" hidden="1">{#N/A,#N/A,TRUE,"Лист1";#N/A,#N/A,TRUE,"Лист2";#N/A,#N/A,TRUE,"Лист3"}</definedName>
    <definedName name="Лицензии" localSheetId="1" hidden="1">{#N/A,#N/A,TRUE,"Лист1";#N/A,#N/A,TRUE,"Лист2";#N/A,#N/A,TRUE,"Лист3"}</definedName>
    <definedName name="Лицензии" localSheetId="2" hidden="1">{#N/A,#N/A,TRUE,"Лист1";#N/A,#N/A,TRUE,"Лист2";#N/A,#N/A,TRUE,"Лист3"}</definedName>
    <definedName name="Лицензии" localSheetId="4" hidden="1">{#N/A,#N/A,TRUE,"Лист1";#N/A,#N/A,TRUE,"Лист2";#N/A,#N/A,TRUE,"Лист3"}</definedName>
    <definedName name="Лицензии" hidden="1">{#N/A,#N/A,TRUE,"Лист1";#N/A,#N/A,TRUE,"Лист2";#N/A,#N/A,TRUE,"Лист3"}</definedName>
    <definedName name="лщжо" localSheetId="1" hidden="1">{#N/A,#N/A,TRUE,"Лист1";#N/A,#N/A,TRUE,"Лист2";#N/A,#N/A,TRUE,"Лист3"}</definedName>
    <definedName name="лщжо" localSheetId="2" hidden="1">{#N/A,#N/A,TRUE,"Лист1";#N/A,#N/A,TRUE,"Лист2";#N/A,#N/A,TRUE,"Лист3"}</definedName>
    <definedName name="лщжо" localSheetId="4" hidden="1">{#N/A,#N/A,TRUE,"Лист1";#N/A,#N/A,TRUE,"Лист2";#N/A,#N/A,TRUE,"Лист3"}</definedName>
    <definedName name="лщжо" hidden="1">{#N/A,#N/A,TRUE,"Лист1";#N/A,#N/A,TRUE,"Лист2";#N/A,#N/A,TRUE,"Лист3"}</definedName>
    <definedName name="нгневаапор" localSheetId="1" hidden="1">{#N/A,#N/A,TRUE,"Лист1";#N/A,#N/A,TRUE,"Лист2";#N/A,#N/A,TRUE,"Лист3"}</definedName>
    <definedName name="нгневаапор" localSheetId="2" hidden="1">{#N/A,#N/A,TRUE,"Лист1";#N/A,#N/A,TRUE,"Лист2";#N/A,#N/A,TRUE,"Лист3"}</definedName>
    <definedName name="нгневаапор" localSheetId="4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шш" localSheetId="1" hidden="1">{#N/A,#N/A,TRUE,"Лист1";#N/A,#N/A,TRUE,"Лист2";#N/A,#N/A,TRUE,"Лист3"}</definedName>
    <definedName name="ншш" localSheetId="2" hidden="1">{#N/A,#N/A,TRUE,"Лист1";#N/A,#N/A,TRUE,"Лист2";#N/A,#N/A,TRUE,"Лист3"}</definedName>
    <definedName name="ншш" localSheetId="4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1">БЭ!$A$1:$F$106</definedName>
    <definedName name="_xlnm.Print_Area" localSheetId="2">ГАЭС!$A$1:$F$97</definedName>
    <definedName name="_xlnm.Print_Area" localSheetId="4">КуЭ!$A$1:$F$107</definedName>
    <definedName name="_xlnm.Print_Area" localSheetId="3">КЭ!$A$1:$J$90</definedName>
    <definedName name="_xlnm.Print_Area" localSheetId="5">ОЭ!$A$1:$F$102</definedName>
    <definedName name="_xlnm.Print_Area" localSheetId="6">ХЭ!$A$1:$F$103</definedName>
    <definedName name="_xlnm.Print_Area" localSheetId="7">ЧЭ!$A$1:$F$100</definedName>
    <definedName name="оллртимиава" localSheetId="1" hidden="1">{#N/A,#N/A,TRUE,"Лист1";#N/A,#N/A,TRUE,"Лист2";#N/A,#N/A,TRUE,"Лист3"}</definedName>
    <definedName name="оллртимиава" localSheetId="2" hidden="1">{#N/A,#N/A,TRUE,"Лист1";#N/A,#N/A,TRUE,"Лист2";#N/A,#N/A,TRUE,"Лист3"}</definedName>
    <definedName name="оллртимиава" localSheetId="4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рлороррлоорпапа" localSheetId="1" hidden="1">{#N/A,#N/A,TRUE,"Лист1";#N/A,#N/A,TRUE,"Лист2";#N/A,#N/A,TRUE,"Лист3"}</definedName>
    <definedName name="орлороррлоорпапа" localSheetId="2" hidden="1">{#N/A,#N/A,TRUE,"Лист1";#N/A,#N/A,TRUE,"Лист2";#N/A,#N/A,TRUE,"Лист3"}</definedName>
    <definedName name="орлороррлоорпапа" localSheetId="4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орправ" localSheetId="1" hidden="1">{#N/A,#N/A,TRUE,"Лист1";#N/A,#N/A,TRUE,"Лист2";#N/A,#N/A,TRUE,"Лист3"}</definedName>
    <definedName name="ороорправ" localSheetId="2" hidden="1">{#N/A,#N/A,TRUE,"Лист1";#N/A,#N/A,TRUE,"Лист2";#N/A,#N/A,TRUE,"Лист3"}</definedName>
    <definedName name="ороорправ" localSheetId="4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памсмчвв" localSheetId="1" hidden="1">{#N/A,#N/A,TRUE,"Лист1";#N/A,#N/A,TRUE,"Лист2";#N/A,#N/A,TRUE,"Лист3"}</definedName>
    <definedName name="памсмчвв" localSheetId="2" hidden="1">{#N/A,#N/A,TRUE,"Лист1";#N/A,#N/A,TRUE,"Лист2";#N/A,#N/A,TRUE,"Лист3"}</definedName>
    <definedName name="памсмчвв" localSheetId="4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паорпрпрпр" localSheetId="1" hidden="1">{#N/A,#N/A,TRUE,"Лист1";#N/A,#N/A,TRUE,"Лист2";#N/A,#N/A,TRUE,"Лист3"}</definedName>
    <definedName name="папаорпрпрпр" localSheetId="2" hidden="1">{#N/A,#N/A,TRUE,"Лист1";#N/A,#N/A,TRUE,"Лист2";#N/A,#N/A,TRUE,"Лист3"}</definedName>
    <definedName name="папаорпрпрпр" localSheetId="4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пропорпрпр" localSheetId="1" hidden="1">{#N/A,#N/A,TRUE,"Лист1";#N/A,#N/A,TRUE,"Лист2";#N/A,#N/A,TRUE,"Лист3"}</definedName>
    <definedName name="прпропорпрпр" localSheetId="2" hidden="1">{#N/A,#N/A,TRUE,"Лист1";#N/A,#N/A,TRUE,"Лист2";#N/A,#N/A,TRUE,"Лист3"}</definedName>
    <definedName name="прпропорпрпр" localSheetId="4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hidden="1">{#N/A,#N/A,TRUE,"Лист1";#N/A,#N/A,TRUE,"Лист2";#N/A,#N/A,TRUE,"Лист3"}</definedName>
    <definedName name="рортимсчвы" localSheetId="1" hidden="1">{#N/A,#N/A,TRUE,"Лист1";#N/A,#N/A,TRUE,"Лист2";#N/A,#N/A,TRUE,"Лист3"}</definedName>
    <definedName name="рортимсчвы" localSheetId="2" hidden="1">{#N/A,#N/A,TRUE,"Лист1";#N/A,#N/A,TRUE,"Лист2";#N/A,#N/A,TRUE,"Лист3"}</definedName>
    <definedName name="рортимсчвы" localSheetId="4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рапав" localSheetId="1" hidden="1">{#N/A,#N/A,TRUE,"Лист1";#N/A,#N/A,TRUE,"Лист2";#N/A,#N/A,TRUE,"Лист3"}</definedName>
    <definedName name="ррапав" localSheetId="2" hidden="1">{#N/A,#N/A,TRUE,"Лист1";#N/A,#N/A,TRUE,"Лист2";#N/A,#N/A,TRUE,"Лист3"}</definedName>
    <definedName name="ррапав" localSheetId="4" hidden="1">{#N/A,#N/A,TRUE,"Лист1";#N/A,#N/A,TRUE,"Лист2";#N/A,#N/A,TRUE,"Лист3"}</definedName>
    <definedName name="ррапав" hidden="1">{#N/A,#N/A,TRUE,"Лист1";#N/A,#N/A,TRUE,"Лист2";#N/A,#N/A,TRUE,"Лист3"}</definedName>
    <definedName name="сиитьь" localSheetId="1" hidden="1">{#N/A,#N/A,TRUE,"Лист1";#N/A,#N/A,TRUE,"Лист2";#N/A,#N/A,TRUE,"Лист3"}</definedName>
    <definedName name="сиитьь" localSheetId="2" hidden="1">{#N/A,#N/A,TRUE,"Лист1";#N/A,#N/A,TRUE,"Лист2";#N/A,#N/A,TRUE,"Лист3"}</definedName>
    <definedName name="сиитьь" localSheetId="4" hidden="1">{#N/A,#N/A,TRUE,"Лист1";#N/A,#N/A,TRUE,"Лист2";#N/A,#N/A,TRUE,"Лист3"}</definedName>
    <definedName name="сиитьь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hidden="1">{#N/A,#N/A,TRUE,"Лист1";#N/A,#N/A,TRUE,"Лист2";#N/A,#N/A,TRUE,"Лист3"}</definedName>
    <definedName name="ТЭП2" localSheetId="1" hidden="1">{#N/A,#N/A,TRUE,"Лист1";#N/A,#N/A,TRUE,"Лист2";#N/A,#N/A,TRUE,"Лист3"}</definedName>
    <definedName name="ТЭП2" localSheetId="2" hidden="1">{#N/A,#N/A,TRUE,"Лист1";#N/A,#N/A,TRUE,"Лист2";#N/A,#N/A,TRUE,"Лист3"}</definedName>
    <definedName name="ТЭП2" localSheetId="4" hidden="1">{#N/A,#N/A,TRUE,"Лист1";#N/A,#N/A,TRUE,"Лист2";#N/A,#N/A,TRUE,"Лист3"}</definedName>
    <definedName name="ТЭП2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авыапвпаворорол" localSheetId="1" hidden="1">{#N/A,#N/A,TRUE,"Лист1";#N/A,#N/A,TRUE,"Лист2";#N/A,#N/A,TRUE,"Лист3"}</definedName>
    <definedName name="уыавыапвпаворорол" localSheetId="2" hidden="1">{#N/A,#N/A,TRUE,"Лист1";#N/A,#N/A,TRUE,"Лист2";#N/A,#N/A,TRUE,"Лист3"}</definedName>
    <definedName name="уыавыапвпаворорол" localSheetId="4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шгшрормпавкаы" localSheetId="1" hidden="1">{#N/A,#N/A,TRUE,"Лист1";#N/A,#N/A,TRUE,"Лист2";#N/A,#N/A,TRUE,"Лист3"}</definedName>
    <definedName name="шгшрормпавкаы" localSheetId="2" hidden="1">{#N/A,#N/A,TRUE,"Лист1";#N/A,#N/A,TRUE,"Лист2";#N/A,#N/A,TRUE,"Лист3"}</definedName>
    <definedName name="шгшрормпавкаы" localSheetId="4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оапвваыаыф" localSheetId="1" hidden="1">{#N/A,#N/A,TRUE,"Лист1";#N/A,#N/A,TRUE,"Лист2";#N/A,#N/A,TRUE,"Лист3"}</definedName>
    <definedName name="шоапвваыаыф" localSheetId="2" hidden="1">{#N/A,#N/A,TRUE,"Лист1";#N/A,#N/A,TRUE,"Лист2";#N/A,#N/A,TRUE,"Лист3"}</definedName>
    <definedName name="шоапвваыаыф" localSheetId="4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оитиаавч" localSheetId="1" hidden="1">{#N/A,#N/A,TRUE,"Лист1";#N/A,#N/A,TRUE,"Лист2";#N/A,#N/A,TRUE,"Лист3"}</definedName>
    <definedName name="шооитиаавч" localSheetId="2" hidden="1">{#N/A,#N/A,TRUE,"Лист1";#N/A,#N/A,TRUE,"Лист2";#N/A,#N/A,TRUE,"Лист3"}</definedName>
    <definedName name="шооитиаавч" localSheetId="4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ш" localSheetId="1" hidden="1">{#N/A,#N/A,TRUE,"Лист1";#N/A,#N/A,TRUE,"Лист2";#N/A,#N/A,TRUE,"Лист3"}</definedName>
    <definedName name="шш" localSheetId="2" hidden="1">{#N/A,#N/A,TRUE,"Лист1";#N/A,#N/A,TRUE,"Лист2";#N/A,#N/A,TRUE,"Лист3"}</definedName>
    <definedName name="шш" localSheetId="4" hidden="1">{#N/A,#N/A,TRUE,"Лист1";#N/A,#N/A,TRUE,"Лист2";#N/A,#N/A,TRUE,"Лист3"}</definedName>
    <definedName name="шш" hidden="1">{#N/A,#N/A,TRUE,"Лист1";#N/A,#N/A,TRUE,"Лист2";#N/A,#N/A,TRUE,"Лист3"}</definedName>
    <definedName name="щшлдолрорми" localSheetId="1" hidden="1">{#N/A,#N/A,TRUE,"Лист1";#N/A,#N/A,TRUE,"Лист2";#N/A,#N/A,TRUE,"Лист3"}</definedName>
    <definedName name="щшлдолрорми" localSheetId="2" hidden="1">{#N/A,#N/A,TRUE,"Лист1";#N/A,#N/A,TRUE,"Лист2";#N/A,#N/A,TRUE,"Лист3"}</definedName>
    <definedName name="щшлдолрорми" localSheetId="4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ыапр" localSheetId="1" hidden="1">{#N/A,#N/A,TRUE,"Лист1";#N/A,#N/A,TRUE,"Лист2";#N/A,#N/A,TRUE,"Лист3"}</definedName>
    <definedName name="ыапр" localSheetId="2" hidden="1">{#N/A,#N/A,TRUE,"Лист1";#N/A,#N/A,TRUE,"Лист2";#N/A,#N/A,TRUE,"Лист3"}</definedName>
    <definedName name="ыапр" localSheetId="4" hidden="1">{#N/A,#N/A,TRUE,"Лист1";#N/A,#N/A,TRUE,"Лист2";#N/A,#N/A,TRUE,"Лист3"}</definedName>
    <definedName name="ыапр" hidden="1">{#N/A,#N/A,TRUE,"Лист1";#N/A,#N/A,TRUE,"Лист2";#N/A,#N/A,TRUE,"Лист3"}</definedName>
    <definedName name="ыпыим" localSheetId="1" hidden="1">{#N/A,#N/A,TRUE,"Лист1";#N/A,#N/A,TRUE,"Лист2";#N/A,#N/A,TRUE,"Лист3"}</definedName>
    <definedName name="ыпыим" localSheetId="2" hidden="1">{#N/A,#N/A,TRUE,"Лист1";#N/A,#N/A,TRUE,"Лист2";#N/A,#N/A,TRUE,"Лист3"}</definedName>
    <definedName name="ыпыим" localSheetId="4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1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localSheetId="4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1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localSheetId="4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hidden="1">{#N/A,#N/A,TRUE,"Лист1";#N/A,#N/A,TRUE,"Лист2";#N/A,#N/A,TRUE,"Лист3"}</definedName>
    <definedName name="юбьбютьи" localSheetId="1" hidden="1">{#N/A,#N/A,TRUE,"Лист1";#N/A,#N/A,TRUE,"Лист2";#N/A,#N/A,TRUE,"Лист3"}</definedName>
    <definedName name="юбьбютьи" localSheetId="2" hidden="1">{#N/A,#N/A,TRUE,"Лист1";#N/A,#N/A,TRUE,"Лист2";#N/A,#N/A,TRUE,"Лист3"}</definedName>
    <definedName name="юбьбютьи" localSheetId="4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1" hidden="1">{#N/A,#N/A,TRUE,"Лист1";#N/A,#N/A,TRUE,"Лист2";#N/A,#N/A,TRUE,"Лист3"}</definedName>
    <definedName name="юлолтррпв" localSheetId="2" hidden="1">{#N/A,#N/A,TRUE,"Лист1";#N/A,#N/A,TRUE,"Лист2";#N/A,#N/A,TRUE,"Лист3"}</definedName>
    <definedName name="юлолтррпв" localSheetId="4" hidden="1">{#N/A,#N/A,TRUE,"Лист1";#N/A,#N/A,TRUE,"Лист2";#N/A,#N/A,TRUE,"Лист3"}</definedName>
    <definedName name="юлолтррпв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7" l="1"/>
  <c r="D78" i="7" l="1"/>
  <c r="D68" i="7"/>
  <c r="D61" i="7"/>
  <c r="D48" i="7"/>
  <c r="H69" i="3" l="1"/>
  <c r="H66" i="3"/>
  <c r="H52" i="3"/>
  <c r="H39" i="3" s="1"/>
  <c r="H18" i="3" s="1"/>
  <c r="D92" i="6" l="1"/>
  <c r="D97" i="6" s="1"/>
  <c r="D87" i="6"/>
  <c r="D82" i="6"/>
  <c r="D72" i="6"/>
  <c r="D62" i="6"/>
  <c r="D49" i="6" s="1"/>
  <c r="D19" i="6" s="1"/>
  <c r="D87" i="4" l="1"/>
  <c r="D92" i="4" s="1"/>
  <c r="D82" i="4"/>
  <c r="D77" i="4"/>
  <c r="D67" i="4"/>
  <c r="D66" i="4"/>
  <c r="D54" i="4"/>
  <c r="D41" i="4"/>
  <c r="D19" i="4" s="1"/>
  <c r="D88" i="2" l="1"/>
  <c r="D83" i="2"/>
  <c r="D78" i="2"/>
  <c r="D67" i="2"/>
  <c r="D54" i="2"/>
  <c r="D41" i="2"/>
  <c r="D19" i="2" s="1"/>
  <c r="D83" i="8" l="1"/>
  <c r="D78" i="8"/>
  <c r="D70" i="8"/>
  <c r="D67" i="8"/>
  <c r="D59" i="8"/>
  <c r="D46" i="8" s="1"/>
  <c r="D31" i="8"/>
  <c r="D30" i="8" s="1"/>
  <c r="D27" i="8" s="1"/>
  <c r="D19" i="8" s="1"/>
  <c r="D20" i="8"/>
  <c r="D18" i="8" l="1"/>
  <c r="D61" i="1" l="1"/>
  <c r="D56" i="1"/>
  <c r="D43" i="1"/>
  <c r="D38" i="1"/>
  <c r="D33" i="1"/>
  <c r="D32" i="1" s="1"/>
  <c r="D29" i="1" s="1"/>
  <c r="D26" i="1"/>
  <c r="D24" i="1"/>
  <c r="D63" i="1" s="1"/>
  <c r="D23" i="1" l="1"/>
  <c r="D22" i="1" s="1"/>
  <c r="D21" i="1" s="1"/>
  <c r="D20" i="1" s="1"/>
  <c r="D83" i="5" l="1"/>
  <c r="D88" i="5" s="1"/>
  <c r="D78" i="5"/>
  <c r="D73" i="5"/>
  <c r="D64" i="5"/>
  <c r="D65" i="5" s="1"/>
  <c r="D62" i="5"/>
  <c r="D58" i="5"/>
  <c r="D45" i="5" s="1"/>
  <c r="D30" i="5"/>
  <c r="D27" i="5" s="1"/>
  <c r="D20" i="5"/>
  <c r="D19" i="5" s="1"/>
  <c r="D18" i="5" s="1"/>
</calcChain>
</file>

<file path=xl/comments1.xml><?xml version="1.0" encoding="utf-8"?>
<comments xmlns="http://schemas.openxmlformats.org/spreadsheetml/2006/main">
  <authors>
    <author>Кабушева Марина Андреевна</author>
  </authors>
  <commentLis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Кабушева Марина Андреевна:</t>
        </r>
        <r>
          <rPr>
            <sz val="9"/>
            <color indexed="81"/>
            <rFont val="Tahoma"/>
            <family val="2"/>
            <charset val="204"/>
          </rPr>
          <t xml:space="preserve">
подконтрольные расходы из прибыли в размере 1 839,61 тыс. руб. - это ни это статья?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Не указано расходы на выполнение обязанностей по обеспечению коммерческого учета</t>
        </r>
        <r>
          <rPr>
            <b/>
            <sz val="9"/>
            <color indexed="81"/>
            <rFont val="Tahoma"/>
            <family val="2"/>
            <charset val="204"/>
          </rPr>
          <t xml:space="preserve">
Кузьменко : </t>
        </r>
        <r>
          <rPr>
            <sz val="9"/>
            <color indexed="81"/>
            <rFont val="Tahoma"/>
            <family val="2"/>
            <charset val="204"/>
          </rPr>
          <t xml:space="preserve">выделила расходы из суммы ВД
</t>
        </r>
      </text>
    </comment>
  </commentList>
</comments>
</file>

<file path=xl/sharedStrings.xml><?xml version="1.0" encoding="utf-8"?>
<sst xmlns="http://schemas.openxmlformats.org/spreadsheetml/2006/main" count="2299" uniqueCount="383">
  <si>
    <t>Приложение №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</si>
  <si>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</si>
  <si>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</si>
  <si>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</si>
  <si>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</si>
  <si>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</si>
  <si>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</si>
  <si>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r>
      <t>Наименование организации: Ф</t>
    </r>
    <r>
      <rPr>
        <u/>
        <sz val="12"/>
        <rFont val="Times New Roman"/>
        <family val="1"/>
        <charset val="204"/>
      </rPr>
      <t>илиал ПАО "Россети Сибирь" - "Читаэнерго"</t>
    </r>
  </si>
  <si>
    <r>
      <t xml:space="preserve">ИНН: </t>
    </r>
    <r>
      <rPr>
        <u/>
        <sz val="12"/>
        <rFont val="Times New Roman"/>
        <family val="1"/>
        <charset val="204"/>
      </rPr>
      <t>2460069527</t>
    </r>
  </si>
  <si>
    <r>
      <t xml:space="preserve">КПП: </t>
    </r>
    <r>
      <rPr>
        <u/>
        <sz val="12"/>
        <rFont val="Times New Roman"/>
        <family val="1"/>
        <charset val="204"/>
      </rPr>
      <t>997450001</t>
    </r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</si>
  <si>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2025-2029гг.</t>
    </r>
  </si>
  <si>
    <t>№ п/п</t>
  </si>
  <si>
    <t>Показатель</t>
  </si>
  <si>
    <t>Ед.изм.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</si>
  <si>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</si>
  <si>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</si>
  <si>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</si>
  <si>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</si>
  <si>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</si>
  <si>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</si>
  <si>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</si>
  <si>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</si>
  <si>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</si>
  <si>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</si>
  <si>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всего******</t>
  </si>
  <si>
    <t>нет данных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</si>
  <si>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</si>
  <si>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</si>
  <si>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</si>
  <si>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</si>
  <si>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</si>
  <si>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</si>
  <si>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</si>
  <si>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</si>
  <si>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</si>
  <si>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</si>
  <si>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</si>
  <si>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</si>
  <si>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</si>
  <si>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</si>
  <si>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</si>
  <si>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</si>
  <si>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</si>
  <si>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</si>
  <si>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</si>
  <si>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</si>
  <si>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</si>
  <si>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1.1.3.3.1.</t>
  </si>
  <si>
    <t>Оплата работ и услуг сторонних организаций</t>
  </si>
  <si>
    <t>1.1.3.3.2.</t>
  </si>
  <si>
    <t>Расходы на командировки и представительские</t>
  </si>
  <si>
    <t>1.1.3.3.3.</t>
  </si>
  <si>
    <t>Расходы на подготовку кадров</t>
  </si>
  <si>
    <t>1.1.3.3.4.</t>
  </si>
  <si>
    <t>Расходы на обеспечение нормальных условий труда и мер по технике безопасности</t>
  </si>
  <si>
    <t>1.1.3.3.5.</t>
  </si>
  <si>
    <t>Расходы на страхование</t>
  </si>
  <si>
    <t>1.1.3.3.6.</t>
  </si>
  <si>
    <t>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</si>
  <si>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</si>
  <si>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</si>
  <si>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</si>
  <si>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</si>
  <si>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</si>
  <si>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</si>
  <si>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</si>
  <si>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ПАО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</si>
  <si>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</si>
  <si>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</si>
  <si>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</si>
  <si>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 и лизинг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</si>
  <si>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</si>
  <si>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</si>
  <si>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</si>
  <si>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</si>
  <si>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</si>
  <si>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</si>
  <si>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</si>
  <si>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</si>
  <si>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</si>
  <si>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</si>
  <si>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</si>
  <si>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</si>
  <si>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</si>
  <si>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</si>
  <si>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</si>
  <si>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</si>
  <si>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</si>
  <si>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</si>
  <si>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</si>
  <si>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</si>
  <si>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</si>
  <si>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</si>
  <si>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</si>
  <si>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</si>
  <si>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</si>
  <si>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</si>
  <si>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</si>
  <si>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</si>
  <si>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</si>
  <si>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руб./МВт.ч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</si>
  <si>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</si>
  <si>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</si>
  <si>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</si>
  <si>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</si>
  <si>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</si>
  <si>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</si>
  <si>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</si>
  <si>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2.1.</t>
  </si>
  <si>
    <t>ВН</t>
  </si>
  <si>
    <t>2.2.</t>
  </si>
  <si>
    <t>СН1</t>
  </si>
  <si>
    <t>2.3.</t>
  </si>
  <si>
    <t>СН2</t>
  </si>
  <si>
    <t>2.4.</t>
  </si>
  <si>
    <t>НН</t>
  </si>
  <si>
    <t>3</t>
  </si>
  <si>
    <t>Количество условных единиц по линиям электропередач, всего</t>
  </si>
  <si>
    <t>у.е.</t>
  </si>
  <si>
    <t>3.1.</t>
  </si>
  <si>
    <t>3.2.</t>
  </si>
  <si>
    <t>3.3.</t>
  </si>
  <si>
    <t>3.4.</t>
  </si>
  <si>
    <t>4</t>
  </si>
  <si>
    <t>Количество условных единиц по подстанциям, всего</t>
  </si>
  <si>
    <t>4.1.</t>
  </si>
  <si>
    <t>4.2.</t>
  </si>
  <si>
    <t>4.3.</t>
  </si>
  <si>
    <t>4.4.</t>
  </si>
  <si>
    <t>5</t>
  </si>
  <si>
    <t>Длина линий электропередач, всего</t>
  </si>
  <si>
    <t>км</t>
  </si>
  <si>
    <t>5.1.</t>
  </si>
  <si>
    <t>5.2.</t>
  </si>
  <si>
    <t>5.3.</t>
  </si>
  <si>
    <t>5.4.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</si>
  <si>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</si>
  <si>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</si>
  <si>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</si>
  <si>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</si>
  <si>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</si>
  <si>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</si>
  <si>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</si>
  <si>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</si>
  <si>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</si>
  <si>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</si>
  <si>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</si>
  <si>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</si>
  <si>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</si>
  <si>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</si>
  <si>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rPr>
        <sz val="12"/>
        <color theme="0"/>
        <rFont val="Times New Roman"/>
        <family val="1"/>
        <charset val="204"/>
      </rPr>
      <t>_____</t>
    </r>
    <r>
      <rPr>
        <sz val="12"/>
        <rFont val="Times New Roman"/>
        <family val="1"/>
        <charset val="204"/>
      </rPr>
      <t>*****</t>
    </r>
    <r>
      <rPr>
        <sz val="12"/>
        <color theme="0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</si>
  <si>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Приложение 2</t>
  </si>
  <si>
    <t>к приказу Федеральной службы по тарифам</t>
  </si>
  <si>
    <t>Наименование организации: филиал ПАО "Россети Сибирь" - "Омскэнерго"</t>
  </si>
  <si>
    <t>ИНН:</t>
  </si>
  <si>
    <t>2460069527</t>
  </si>
  <si>
    <t>КПП:</t>
  </si>
  <si>
    <t>997450001</t>
  </si>
  <si>
    <t>Долгосрочный период регулирования: 2023-2027гг.</t>
  </si>
  <si>
    <t>Ед. изм.</t>
  </si>
  <si>
    <t>Подконтрольные расходы, всего</t>
  </si>
  <si>
    <t>Отсутствует детализация по подконтрольным статьям затрат от органа регулирования  в связи применением эталонов затрат в соответствии с Постановлением Правительства РФ №1635 от 23.10.2025</t>
  </si>
  <si>
    <t>Прочие подконтрольные расходы, в том числе:</t>
  </si>
  <si>
    <t>1.1.3.1.</t>
  </si>
  <si>
    <t>Ремонт основных фондов</t>
  </si>
  <si>
    <t>прибыль на социальное развитие (включая социальные выплаты)</t>
  </si>
  <si>
    <t>1.1.3.3.</t>
  </si>
  <si>
    <t>в том числе прочие расходы (с расшифровкой)</t>
  </si>
  <si>
    <t>1.1.3.3.7.</t>
  </si>
  <si>
    <t>Электроэнергия на хоз. нужды</t>
  </si>
  <si>
    <t xml:space="preserve">Плата за аренду имущества </t>
  </si>
  <si>
    <t>прочие неподконтрольные расходы (с расшифровкой)</t>
  </si>
  <si>
    <t>1.2.12.1.</t>
  </si>
  <si>
    <t>тепловая энергия</t>
  </si>
  <si>
    <t>1.2.12.2.</t>
  </si>
  <si>
    <t>услуги гос. Лабораторий</t>
  </si>
  <si>
    <t>1.2.12.3.</t>
  </si>
  <si>
    <t>содержание ОРУ</t>
  </si>
  <si>
    <t>1.2.12.4.</t>
  </si>
  <si>
    <t>резерв по сомнительным долгам</t>
  </si>
  <si>
    <t>1.2.12.5.</t>
  </si>
  <si>
    <t>содержание бесхозяйных сетей</t>
  </si>
  <si>
    <t>1.2.12.6.</t>
  </si>
  <si>
    <t>компенсация расходов на технологические потери по пп.10 (2) п.28 Основ ценообразования</t>
  </si>
  <si>
    <t>1.2.12.7.</t>
  </si>
  <si>
    <t>резервы ЧС</t>
  </si>
  <si>
    <t>1.2.12.8.</t>
  </si>
  <si>
    <t>расходы по управлению</t>
  </si>
  <si>
    <t>1.2.12.9.</t>
  </si>
  <si>
    <t>расчетная предпринимательская прибыль</t>
  </si>
  <si>
    <t>Справочно: расходы на ремонт</t>
  </si>
  <si>
    <t>МВА</t>
  </si>
  <si>
    <t>не утверждался</t>
  </si>
  <si>
    <t>_____*_В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</si>
  <si>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_____**_Информация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</si>
  <si>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_____***_При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</si>
  <si>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_____****_В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</si>
  <si>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_____*****_В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</si>
  <si>
    <t>Форма СО 6.1226</t>
  </si>
  <si>
    <t>Наименование организации:</t>
  </si>
  <si>
    <t>Филиал ПАО "Россети Сибирь" - "Красноярскэнерго"</t>
  </si>
  <si>
    <t>Долгосрочный период регулирования:</t>
  </si>
  <si>
    <r>
      <rPr>
        <u/>
        <sz val="11"/>
        <rFont val="Times New Roman"/>
        <family val="1"/>
        <charset val="204"/>
      </rPr>
      <t xml:space="preserve">2023 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 xml:space="preserve"> 2027</t>
    </r>
    <r>
      <rPr>
        <sz val="11"/>
        <rFont val="Times New Roman"/>
        <family val="1"/>
        <charset val="204"/>
      </rPr>
      <t xml:space="preserve">  гг.</t>
    </r>
  </si>
  <si>
    <t>Год 2026</t>
  </si>
  <si>
    <t xml:space="preserve">План </t>
  </si>
  <si>
    <t>1.1.3.3.1</t>
  </si>
  <si>
    <t>1.1.3.3.2</t>
  </si>
  <si>
    <t>Работы и услуги непроизводственного характера</t>
  </si>
  <si>
    <t>1.1.3.3.3</t>
  </si>
  <si>
    <t>Расходы на услуги вневедомственной охраны и коммунального хозяйства</t>
  </si>
  <si>
    <t>1.1.3.3.4</t>
  </si>
  <si>
    <t>Расходы на аудиторские и консультационные услуги</t>
  </si>
  <si>
    <t>1.1.3.3.5</t>
  </si>
  <si>
    <t>1.1.3.3.6</t>
  </si>
  <si>
    <t>1.2.12.1</t>
  </si>
  <si>
    <t>Теплоэнергия</t>
  </si>
  <si>
    <t>1.2.12.2</t>
  </si>
  <si>
    <t>Электроэнергия на хоз. Нужды</t>
  </si>
  <si>
    <t>Бытовое водоснабжение</t>
  </si>
  <si>
    <t>1.2.12.3</t>
  </si>
  <si>
    <t>Другие коммунальные услуги (вывоз ТБО)</t>
  </si>
  <si>
    <t>1.2.12.4</t>
  </si>
  <si>
    <t>Канализация и вывоз жидких нечистот</t>
  </si>
  <si>
    <t>1.2.12.5</t>
  </si>
  <si>
    <t>Техинвентаризация имущества</t>
  </si>
  <si>
    <t>1.2.12.6</t>
  </si>
  <si>
    <t>Другие затраты на получение разрешений на перевозку крупногабаритных грузов</t>
  </si>
  <si>
    <t>1.2.12.7</t>
  </si>
  <si>
    <t>Расходы на услуги банка</t>
  </si>
  <si>
    <t>1.2.12.8</t>
  </si>
  <si>
    <t>Расходы по договорам ДоПИ</t>
  </si>
  <si>
    <t>руб./МВтч</t>
  </si>
  <si>
    <t>2.n</t>
  </si>
  <si>
    <t>в том числе трансформаторная мощность подстанций на i уровне напряжения</t>
  </si>
  <si>
    <t>3.n</t>
  </si>
  <si>
    <t>в том числе количество условных единиц по линиям электропередач на i уровне напряжения</t>
  </si>
  <si>
    <t>4.n</t>
  </si>
  <si>
    <t>в том числе количество условных единиц по подстанциям на i уровне напряжения</t>
  </si>
  <si>
    <t>5.n</t>
  </si>
  <si>
    <t>в том числе длина линий электропередач на i уровне напряжения</t>
  </si>
  <si>
    <r>
      <t xml:space="preserve">Наименование организации:  </t>
    </r>
    <r>
      <rPr>
        <u/>
        <sz val="12"/>
        <rFont val="Times New Roman"/>
        <family val="1"/>
        <charset val="204"/>
      </rPr>
      <t>филиал ПАО "Россети Сибирь" - "Алтайэнерго"</t>
    </r>
  </si>
  <si>
    <r>
      <t xml:space="preserve">Долгосрочный период регулирования: </t>
    </r>
    <r>
      <rPr>
        <u/>
        <sz val="12"/>
        <rFont val="Times New Roman"/>
        <family val="1"/>
        <charset val="204"/>
      </rPr>
      <t>2026-2035 гг.</t>
    </r>
  </si>
  <si>
    <t xml:space="preserve">ремонт основных фондов </t>
  </si>
  <si>
    <t>оплата работ и услуг сторонних организаций</t>
  </si>
  <si>
    <t xml:space="preserve">расходы на командировки и представительские </t>
  </si>
  <si>
    <t>расходы на подготовку кадров</t>
  </si>
  <si>
    <t>расходы на обеспечение нормальных условий труда и мер по технике безопасности</t>
  </si>
  <si>
    <t>расходы на страхование</t>
  </si>
  <si>
    <t>1.1.3.3.7</t>
  </si>
  <si>
    <t>другие прочие расходы</t>
  </si>
  <si>
    <t>Оплата услуг ПАО "ФСК-Россети"</t>
  </si>
  <si>
    <t>Плата за аренду имущества</t>
  </si>
  <si>
    <t xml:space="preserve">прочие неподконтрольные расходы </t>
  </si>
  <si>
    <t>Водоснабжение</t>
  </si>
  <si>
    <t>Водоотведение</t>
  </si>
  <si>
    <t>Утилизация ТБО</t>
  </si>
  <si>
    <t>Проценты за кредит</t>
  </si>
  <si>
    <t>Расходы по ДОПИ</t>
  </si>
  <si>
    <t>Получение разрешений на перевозку  крупногабаритных грузов</t>
  </si>
  <si>
    <t>Предпринимательская прибыль</t>
  </si>
  <si>
    <t>Справочно: расходы на ремонт, всего (пункт 1.1.1.2 + пункт 1.1.2.1 + пункт 1.1.3.3.1)</t>
  </si>
  <si>
    <t>В НВВ на оплату технологического расхода (потерь) электроэнергии учтена экономия на оплату потерь в размере
 87 925,6 тыс. руб.</t>
  </si>
  <si>
    <r>
      <t xml:space="preserve">Наименование организации: </t>
    </r>
    <r>
      <rPr>
        <u/>
        <sz val="12"/>
        <rFont val="Times New Roman"/>
        <family val="1"/>
        <charset val="204"/>
      </rPr>
      <t>филиал ПАО "Россети Сибирь" - "Алтайэнерго" (ПО ГАЭС)</t>
    </r>
  </si>
  <si>
    <t>041143001</t>
  </si>
  <si>
    <t>Долгосрочный период регулирования:  2026-2035 гг.</t>
  </si>
  <si>
    <t>2026 год</t>
  </si>
  <si>
    <t>план</t>
  </si>
  <si>
    <t>факт</t>
  </si>
  <si>
    <t>услуги связи</t>
  </si>
  <si>
    <t>Расходы на юридические и информационные услуги</t>
  </si>
  <si>
    <t>Прочие услуги сторонних организаций</t>
  </si>
  <si>
    <t>1.1.3.3.8</t>
  </si>
  <si>
    <t>1.1.3.3.9</t>
  </si>
  <si>
    <t>1.1.3.3.10</t>
  </si>
  <si>
    <t>1.1.3.3.11</t>
  </si>
  <si>
    <t>1.1.3.4</t>
  </si>
  <si>
    <t xml:space="preserve">Ремонт основных фондов </t>
  </si>
  <si>
    <t>проценты за пользование кредитом</t>
  </si>
  <si>
    <t>Предпринимательская прибыль (5%)</t>
  </si>
  <si>
    <t>Справочно: расходы на ремонт, всего (пункт 1.1.1.2 + пункт 1.1.2.1 + пункт 1.1.3.1+пункт 1.1.3.4)</t>
  </si>
  <si>
    <t>руб./МВт.ч.</t>
  </si>
  <si>
    <t>2.1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</si>
  <si>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</si>
  <si>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</si>
  <si>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</si>
  <si>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</si>
  <si>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</si>
  <si>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</si>
  <si>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</si>
  <si>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</si>
  <si>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</si>
  <si>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</si>
  <si>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</si>
  <si>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</si>
  <si>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</si>
  <si>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r>
      <t xml:space="preserve">Наименование организации: </t>
    </r>
    <r>
      <rPr>
        <u/>
        <sz val="12"/>
        <rFont val="Times New Roman"/>
        <family val="1"/>
        <charset val="204"/>
      </rPr>
      <t>филиал ПАО "Россети Сибирь" - "Кузбассэнерго - РЭС"</t>
    </r>
  </si>
  <si>
    <t>420502001</t>
  </si>
  <si>
    <r>
      <t xml:space="preserve">Долгосрочный период регулирования: </t>
    </r>
    <r>
      <rPr>
        <u/>
        <sz val="12"/>
        <rFont val="Times New Roman"/>
        <family val="1"/>
        <charset val="204"/>
      </rPr>
      <t>2024 - 2028 гг.</t>
    </r>
  </si>
  <si>
    <t xml:space="preserve">Подконтрольные расходы </t>
  </si>
  <si>
    <t>Оплата работ и услуг сторонних организаций, в т.ч.:</t>
  </si>
  <si>
    <t>1.1.3.3.2.1</t>
  </si>
  <si>
    <t>1.1.3.3.2.2</t>
  </si>
  <si>
    <t>расходы на услуги вневедомственной охраны и пожарной охраны</t>
  </si>
  <si>
    <t>1.1.3.3.2.3</t>
  </si>
  <si>
    <t>расходы на юридические и информационные услуги</t>
  </si>
  <si>
    <t>1.1.3.3.2.4</t>
  </si>
  <si>
    <t>расходы на аудиторские и консультационные услуги</t>
  </si>
  <si>
    <t>1.1.3.3.2.5</t>
  </si>
  <si>
    <t>транспортные услуги</t>
  </si>
  <si>
    <t>1.1.3.3.2.6</t>
  </si>
  <si>
    <t>прочие услуги сторонних организаций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</si>
  <si>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</t>
  </si>
  <si>
    <t>расходы на формирование резерва по сомнительным долгам (1,5 процента валовой выручки от оказания услуг по передаче ээ) на основании п.30 Основ ценообразования</t>
  </si>
  <si>
    <t>теплоэнергия</t>
  </si>
  <si>
    <t>Водоснабжение и водоотведение, вывоз и захоронение отходов</t>
  </si>
  <si>
    <t>Затраты на компенсацию потерь электрической энергии, в объеме технологических потерь электрической энергии, возникших в объектах электросетевого хозяйства, с использованием которых осуществляется переток электрической энергии на основании заявления АО "УК "Кузбассразрезуголь",  предоставленного в соответствии с пунктом 6 Правил недискриминационного доступа к услугам по передаче электрической энергии и оказания этих услуг, утвержденных постановлением Правительства Российской Федерации от 27 декабря 2004 года  N 861</t>
  </si>
  <si>
    <t>РПП (расчетная предпринимательская прибыль)</t>
  </si>
  <si>
    <t xml:space="preserve">Справочно: расходы на ремонт, всего </t>
  </si>
  <si>
    <t>МВтч</t>
  </si>
  <si>
    <t>руб./МВт∙ч</t>
  </si>
  <si>
    <t>_____***_При наличии отклонений фактических значений показателей от плановых значений в столбце &lt;Примечание&gt; указываются причины их возникновения. В отношении показателей, перечисленных в разделе I         II формы, причины возникновения отклонений фактических значений показателей от плановых указываются при наличии указанных отклонений в размере, превышающем 15 процентов.</t>
  </si>
  <si>
    <t>Наименование организации: филиал ПАО "Россети Сибирь"  - "Хакасэнерго"</t>
  </si>
  <si>
    <t>246001001</t>
  </si>
  <si>
    <r>
      <t xml:space="preserve">Долгосрочный период регулирования: </t>
    </r>
    <r>
      <rPr>
        <u/>
        <sz val="12"/>
        <rFont val="Times New Roman"/>
        <family val="1"/>
        <charset val="204"/>
      </rPr>
      <t>2022- 2026 гг.</t>
    </r>
  </si>
  <si>
    <t xml:space="preserve">нет данных </t>
  </si>
  <si>
    <t xml:space="preserve">на ремонт </t>
  </si>
  <si>
    <t xml:space="preserve">в том числе на ремонт </t>
  </si>
  <si>
    <t>расходы на услуги вневедомственной охраны и коммунального хозяйства</t>
  </si>
  <si>
    <t>прочие неподконтрольные расходы, в т.ч.:</t>
  </si>
  <si>
    <t>Величина расходов по п.38 Основ (по п.5 ст.37 35-ФЗ) затраты на замену/установку приборов учёта</t>
  </si>
  <si>
    <t>1.2.13</t>
  </si>
  <si>
    <t>______***_При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</si>
  <si>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r>
      <t>Наименование организации: П</t>
    </r>
    <r>
      <rPr>
        <u/>
        <sz val="12"/>
        <rFont val="Times New Roman"/>
        <family val="1"/>
        <charset val="204"/>
      </rPr>
      <t>АО "Россети Сибирь" (филиал ПАО "Россети Сибирь" - "Бурятэнерго")</t>
    </r>
  </si>
  <si>
    <r>
      <t xml:space="preserve">КПП: </t>
    </r>
    <r>
      <rPr>
        <u/>
        <sz val="12"/>
        <rFont val="Times New Roman"/>
        <family val="1"/>
        <charset val="204"/>
      </rPr>
      <t>32603001</t>
    </r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</si>
  <si>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2024-2028гг.</t>
    </r>
  </si>
  <si>
    <t>Оплата работ и услуг сторонних организаций, в том числе:</t>
  </si>
  <si>
    <t>1.1.3.3.1.1</t>
  </si>
  <si>
    <t>1.1.3.3.1.2</t>
  </si>
  <si>
    <t>1.1.3.3.1.3</t>
  </si>
  <si>
    <t>расходы на юридические и иформационные услуги</t>
  </si>
  <si>
    <t>1.1.3.3.1.4</t>
  </si>
  <si>
    <t>1.1.3.3.1.5</t>
  </si>
  <si>
    <t>1.1.3.3.1.6</t>
  </si>
  <si>
    <t>Расходы на обеспечение нормальных уловий труда и мер по технике безопасности</t>
  </si>
  <si>
    <t>Электроэнергия на хоз нужды</t>
  </si>
  <si>
    <t>1.2.12.</t>
  </si>
  <si>
    <t xml:space="preserve">                     теплоэнергия</t>
  </si>
  <si>
    <t xml:space="preserve">                     прочие неподконтрольные расходы:</t>
  </si>
  <si>
    <t xml:space="preserve">                                                     Коммунальные услуги</t>
  </si>
  <si>
    <t>в том числе : расходы на обслуживание операционных 
                      заемных средств</t>
  </si>
  <si>
    <t xml:space="preserve">                        Отчисление в резервы предстоящих расходов 
                        со ст.30 ППРФ №1178 (1,5%)</t>
  </si>
  <si>
    <t>1.1.3.3.6.1.</t>
  </si>
  <si>
    <t>Электроэнергия на ХН</t>
  </si>
  <si>
    <t>1.1.3.3.6.2.</t>
  </si>
  <si>
    <t xml:space="preserve">Расходы на реализацию мероприятий по исполнению ФЗ №522-ФЗ </t>
  </si>
  <si>
    <t>Прочие неподконтрольные расходы</t>
  </si>
  <si>
    <t>Расходы на коммунальные услуги</t>
  </si>
  <si>
    <t>Резервы сомнительных долгов</t>
  </si>
  <si>
    <t>Расходы на получение разрешений и лицензий</t>
  </si>
  <si>
    <t>Расходы на оформление имущественных прав</t>
  </si>
  <si>
    <t>1.4</t>
  </si>
  <si>
    <t>Расчетная предпринимательская прибыль</t>
  </si>
  <si>
    <t>Прочие доходы/расходы, выявленные в предыдущем периоде регулирования</t>
  </si>
  <si>
    <t>1.5</t>
  </si>
  <si>
    <t>Экономия расходов на оплату потерь электрической энергии</t>
  </si>
  <si>
    <t>Неподконтрольные расходы, включенные в НВВ, всего (с учетом выпадающих доходов по п.87 Основ ценообразования)</t>
  </si>
  <si>
    <t>1.2.9.</t>
  </si>
  <si>
    <t>1.2.10.</t>
  </si>
  <si>
    <t>1.3.</t>
  </si>
  <si>
    <t>1.4.</t>
  </si>
  <si>
    <t>Экономия расходов на оплату потерь э/э, полученная ТСО при осуществлении деятельности по передаче э/э</t>
  </si>
  <si>
    <t>1.5.</t>
  </si>
  <si>
    <t>Недополученный по независящим причинам доход (+)/избыток средств, полученный в предыдущем периоде регулирования (-)</t>
  </si>
  <si>
    <t>Экономия потерь</t>
  </si>
  <si>
    <t xml:space="preserve">Корректировка НВВ с учетом надежности и качества оказываемых услуг </t>
  </si>
  <si>
    <t>1.6.</t>
  </si>
  <si>
    <t>Расчетная предпринимательская прибыль.</t>
  </si>
  <si>
    <t xml:space="preserve"> Расходы по обеспечению коммерческого учета э/э, не относящиеся к капитальным вложениям</t>
  </si>
  <si>
    <t>1.6</t>
  </si>
  <si>
    <t>Экономия расходов на оплату потерь электрической энергии;</t>
  </si>
  <si>
    <t>Необходимая валовая выручка на содержание (с учетом расчетной предпринимательской прибыли)</t>
  </si>
  <si>
    <t>Исключение расходов по предписанию ФАС России от 18.07.2025 №СП/67757/25</t>
  </si>
  <si>
    <t>Расчетная предпринимательская прибыль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</si>
</sst>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#,##0.0000"/>
    <numFmt numFmtId="166" formatCode="_-* #,##0.00_р_._-;\-* #,##0.00_р_._-;_-* &quot;-&quot;??_р_._-;_-@_-"/>
    <numFmt numFmtId="167" formatCode="0.0%"/>
    <numFmt numFmtId="168" formatCode="_-* #,##0_-;\-* #,##0_-;_-* &quot;-&quot;??_-;_-@_-"/>
    <numFmt numFmtId="169" formatCode="#,##0.0"/>
    <numFmt numFmtId="170" formatCode="#,##0.000"/>
    <numFmt numFmtId="171" formatCode="#,##0.00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theme="0" tint="-0.1499984740745262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0"/>
      <name val="Arial Cyr"/>
      <family val="2"/>
      <charset val="204"/>
    </font>
    <font>
      <sz val="10"/>
      <name val="Segoe UI"/>
      <family val="2"/>
      <charset val="204"/>
    </font>
    <font>
      <sz val="10"/>
      <color theme="1"/>
      <name val="Arial Cyr"/>
    </font>
    <font>
      <sz val="10"/>
      <name val="Arial Cyr"/>
    </font>
    <font>
      <b/>
      <sz val="9"/>
      <name val="Tahoma"/>
      <family val="2"/>
      <charset val="204"/>
    </font>
    <font>
      <sz val="12"/>
      <color indexed="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9" fillId="0" borderId="0" applyFont="0" applyFill="0" applyBorder="0" applyAlignment="0" applyProtection="0"/>
    <xf numFmtId="0" fontId="9" fillId="0" borderId="0"/>
    <xf numFmtId="49" fontId="25" fillId="0" borderId="0" applyBorder="0">
      <alignment vertical="top"/>
    </xf>
    <xf numFmtId="0" fontId="26" fillId="0" borderId="0"/>
    <xf numFmtId="166" fontId="9" fillId="0" borderId="0" applyFont="0" applyFill="0" applyBorder="0" applyAlignment="0" applyProtection="0"/>
    <xf numFmtId="0" fontId="1" fillId="0" borderId="0"/>
    <xf numFmtId="0" fontId="28" fillId="0" borderId="0"/>
    <xf numFmtId="0" fontId="29" fillId="0" borderId="0"/>
    <xf numFmtId="0" fontId="30" fillId="0" borderId="14" applyBorder="0">
      <alignment horizontal="center" vertical="center" wrapText="1"/>
    </xf>
    <xf numFmtId="166" fontId="1" fillId="0" borderId="0" applyFont="0" applyFill="0" applyBorder="0" applyProtection="0"/>
    <xf numFmtId="0" fontId="29" fillId="0" borderId="0"/>
    <xf numFmtId="0" fontId="34" fillId="0" borderId="0"/>
    <xf numFmtId="0" fontId="9" fillId="0" borderId="0"/>
    <xf numFmtId="0" fontId="9" fillId="0" borderId="0"/>
  </cellStyleXfs>
  <cellXfs count="443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8" fillId="0" borderId="0" xfId="0" applyNumberFormat="1" applyFont="1"/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164" fontId="5" fillId="0" borderId="1" xfId="1" applyFont="1" applyFill="1" applyBorder="1" applyAlignment="1">
      <alignment horizontal="center"/>
    </xf>
    <xf numFmtId="164" fontId="5" fillId="0" borderId="1" xfId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4" fontId="2" fillId="0" borderId="0" xfId="0" applyNumberFormat="1" applyFont="1" applyBorder="1"/>
    <xf numFmtId="9" fontId="2" fillId="0" borderId="0" xfId="3" applyFont="1"/>
    <xf numFmtId="3" fontId="5" fillId="0" borderId="1" xfId="4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0" xfId="3" applyNumberFormat="1" applyFont="1"/>
    <xf numFmtId="167" fontId="2" fillId="0" borderId="0" xfId="3" applyNumberFormat="1" applyFont="1"/>
    <xf numFmtId="0" fontId="2" fillId="0" borderId="0" xfId="0" applyFont="1" applyBorder="1"/>
    <xf numFmtId="164" fontId="2" fillId="0" borderId="0" xfId="1" applyFont="1"/>
    <xf numFmtId="164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/>
    <xf numFmtId="168" fontId="5" fillId="2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2" fillId="0" borderId="0" xfId="3" applyNumberFormat="1" applyFont="1"/>
    <xf numFmtId="166" fontId="2" fillId="0" borderId="0" xfId="0" applyNumberFormat="1" applyFont="1"/>
    <xf numFmtId="166" fontId="2" fillId="0" borderId="0" xfId="6" applyFont="1"/>
    <xf numFmtId="2" fontId="2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Fill="1" applyBorder="1"/>
    <xf numFmtId="0" fontId="5" fillId="0" borderId="0" xfId="0" applyFont="1"/>
    <xf numFmtId="4" fontId="5" fillId="0" borderId="0" xfId="0" applyNumberFormat="1" applyFont="1" applyFill="1"/>
    <xf numFmtId="4" fontId="5" fillId="0" borderId="0" xfId="0" applyNumberFormat="1" applyFont="1"/>
    <xf numFmtId="4" fontId="2" fillId="0" borderId="0" xfId="0" applyNumberFormat="1" applyFont="1" applyFill="1"/>
    <xf numFmtId="0" fontId="2" fillId="0" borderId="0" xfId="5" applyFont="1" applyFill="1"/>
    <xf numFmtId="0" fontId="13" fillId="0" borderId="0" xfId="0" applyFont="1" applyFill="1"/>
    <xf numFmtId="0" fontId="2" fillId="0" borderId="0" xfId="5" applyFont="1"/>
    <xf numFmtId="0" fontId="14" fillId="0" borderId="0" xfId="0" applyFont="1" applyFill="1"/>
    <xf numFmtId="0" fontId="5" fillId="0" borderId="0" xfId="5" applyFont="1" applyFill="1"/>
    <xf numFmtId="0" fontId="5" fillId="0" borderId="0" xfId="5" applyFont="1" applyFill="1" applyAlignment="1">
      <alignment horizontal="left"/>
    </xf>
    <xf numFmtId="0" fontId="5" fillId="0" borderId="0" xfId="5" applyFont="1" applyFill="1" applyBorder="1" applyAlignment="1"/>
    <xf numFmtId="49" fontId="5" fillId="0" borderId="5" xfId="5" applyNumberFormat="1" applyFont="1" applyFill="1" applyBorder="1" applyAlignment="1"/>
    <xf numFmtId="49" fontId="5" fillId="0" borderId="0" xfId="5" applyNumberFormat="1" applyFont="1" applyFill="1" applyBorder="1" applyAlignment="1"/>
    <xf numFmtId="49" fontId="5" fillId="0" borderId="6" xfId="5" applyNumberFormat="1" applyFont="1" applyFill="1" applyBorder="1" applyAlignment="1"/>
    <xf numFmtId="0" fontId="6" fillId="0" borderId="0" xfId="5" applyFont="1" applyFill="1"/>
    <xf numFmtId="169" fontId="5" fillId="0" borderId="0" xfId="5" applyNumberFormat="1" applyFont="1" applyFill="1"/>
    <xf numFmtId="4" fontId="5" fillId="0" borderId="0" xfId="5" applyNumberFormat="1" applyFont="1" applyFill="1"/>
    <xf numFmtId="0" fontId="5" fillId="0" borderId="7" xfId="5" applyFont="1" applyFill="1" applyBorder="1" applyAlignment="1">
      <alignment vertical="center"/>
    </xf>
    <xf numFmtId="0" fontId="5" fillId="0" borderId="8" xfId="5" applyFont="1" applyFill="1" applyBorder="1" applyAlignment="1">
      <alignment vertical="center"/>
    </xf>
    <xf numFmtId="49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 wrapText="1"/>
    </xf>
    <xf numFmtId="3" fontId="5" fillId="0" borderId="7" xfId="5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4" fontId="14" fillId="0" borderId="0" xfId="0" applyNumberFormat="1" applyFont="1" applyFill="1"/>
    <xf numFmtId="4" fontId="5" fillId="0" borderId="1" xfId="5" applyNumberFormat="1" applyFont="1" applyFill="1" applyBorder="1" applyAlignment="1">
      <alignment vertical="center" wrapText="1"/>
    </xf>
    <xf numFmtId="0" fontId="15" fillId="0" borderId="1" xfId="5" applyFont="1" applyFill="1" applyBorder="1" applyAlignment="1">
      <alignment vertical="center" wrapText="1"/>
    </xf>
    <xf numFmtId="4" fontId="5" fillId="0" borderId="7" xfId="5" applyNumberFormat="1" applyFont="1" applyFill="1" applyBorder="1" applyAlignment="1">
      <alignment vertical="center"/>
    </xf>
    <xf numFmtId="0" fontId="15" fillId="0" borderId="1" xfId="5" applyFont="1" applyFill="1" applyBorder="1" applyAlignment="1">
      <alignment horizontal="left" vertical="center" wrapText="1"/>
    </xf>
    <xf numFmtId="3" fontId="5" fillId="0" borderId="1" xfId="5" applyNumberFormat="1" applyFont="1" applyFill="1" applyBorder="1" applyAlignment="1">
      <alignment horizontal="center" vertical="center"/>
    </xf>
    <xf numFmtId="4" fontId="5" fillId="0" borderId="7" xfId="5" applyNumberFormat="1" applyFont="1" applyFill="1" applyBorder="1" applyAlignment="1">
      <alignment horizontal="right" vertical="center"/>
    </xf>
    <xf numFmtId="10" fontId="14" fillId="0" borderId="0" xfId="0" applyNumberFormat="1" applyFont="1" applyFill="1"/>
    <xf numFmtId="9" fontId="5" fillId="0" borderId="7" xfId="2" applyNumberFormat="1" applyFont="1" applyFill="1" applyBorder="1" applyAlignment="1">
      <alignment horizontal="center" vertical="center"/>
    </xf>
    <xf numFmtId="166" fontId="5" fillId="0" borderId="7" xfId="4" applyFont="1" applyFill="1" applyBorder="1" applyAlignment="1">
      <alignment vertical="center"/>
    </xf>
    <xf numFmtId="3" fontId="5" fillId="0" borderId="7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left" vertical="center" wrapText="1"/>
    </xf>
    <xf numFmtId="4" fontId="5" fillId="0" borderId="7" xfId="5" applyNumberFormat="1" applyFont="1" applyFill="1" applyBorder="1" applyAlignment="1">
      <alignment horizontal="center" vertical="center"/>
    </xf>
    <xf numFmtId="0" fontId="5" fillId="0" borderId="0" xfId="7" applyFont="1"/>
    <xf numFmtId="0" fontId="12" fillId="0" borderId="0" xfId="0" applyFont="1" applyBorder="1" applyAlignment="1">
      <alignment horizontal="center"/>
    </xf>
    <xf numFmtId="0" fontId="5" fillId="0" borderId="0" xfId="7" applyFont="1" applyFill="1" applyBorder="1"/>
    <xf numFmtId="0" fontId="12" fillId="0" borderId="0" xfId="0" applyFont="1" applyBorder="1" applyAlignment="1">
      <alignment horizontal="left"/>
    </xf>
    <xf numFmtId="165" fontId="1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3" fillId="0" borderId="0" xfId="0" applyNumberFormat="1" applyFont="1"/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2" borderId="1" xfId="0" quotePrefix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10" fontId="5" fillId="0" borderId="1" xfId="7" quotePrefix="1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 wrapText="1"/>
    </xf>
    <xf numFmtId="49" fontId="2" fillId="0" borderId="0" xfId="8" applyFont="1" applyFill="1" applyAlignment="1"/>
    <xf numFmtId="49" fontId="2" fillId="0" borderId="0" xfId="8" applyFont="1" applyFill="1" applyAlignment="1">
      <alignment horizontal="left"/>
    </xf>
    <xf numFmtId="49" fontId="5" fillId="0" borderId="0" xfId="8" applyFont="1" applyFill="1" applyAlignment="1"/>
    <xf numFmtId="49" fontId="12" fillId="0" borderId="0" xfId="8" applyFont="1" applyFill="1" applyAlignment="1">
      <alignment horizontal="center"/>
    </xf>
    <xf numFmtId="49" fontId="5" fillId="0" borderId="0" xfId="8" applyFont="1" applyFill="1" applyAlignment="1">
      <alignment horizontal="left"/>
    </xf>
    <xf numFmtId="49" fontId="5" fillId="0" borderId="5" xfId="8" applyNumberFormat="1" applyFont="1" applyFill="1" applyBorder="1" applyAlignment="1"/>
    <xf numFmtId="49" fontId="5" fillId="0" borderId="6" xfId="8" applyNumberFormat="1" applyFont="1" applyFill="1" applyBorder="1" applyAlignment="1"/>
    <xf numFmtId="49" fontId="6" fillId="0" borderId="0" xfId="8" applyFont="1" applyFill="1" applyAlignment="1"/>
    <xf numFmtId="49" fontId="5" fillId="0" borderId="3" xfId="8" applyFont="1" applyFill="1" applyBorder="1" applyAlignment="1">
      <alignment horizontal="center" vertical="center" wrapText="1"/>
    </xf>
    <xf numFmtId="49" fontId="5" fillId="0" borderId="3" xfId="8" applyFont="1" applyFill="1" applyBorder="1" applyAlignment="1">
      <alignment horizontal="center" vertical="center"/>
    </xf>
    <xf numFmtId="4" fontId="5" fillId="0" borderId="0" xfId="8" applyNumberFormat="1" applyFont="1" applyFill="1" applyAlignment="1">
      <alignment horizontal="center"/>
    </xf>
    <xf numFmtId="49" fontId="5" fillId="0" borderId="1" xfId="8" applyNumberFormat="1" applyFont="1" applyFill="1" applyBorder="1" applyAlignment="1">
      <alignment horizontal="center" vertical="center"/>
    </xf>
    <xf numFmtId="49" fontId="5" fillId="0" borderId="1" xfId="8" applyFont="1" applyFill="1" applyBorder="1" applyAlignment="1">
      <alignment horizontal="justify" vertical="center" wrapText="1"/>
    </xf>
    <xf numFmtId="49" fontId="5" fillId="0" borderId="1" xfId="8" applyFont="1" applyFill="1" applyBorder="1" applyAlignment="1">
      <alignment horizontal="center" vertical="center"/>
    </xf>
    <xf numFmtId="49" fontId="5" fillId="0" borderId="1" xfId="8" applyFont="1" applyFill="1" applyBorder="1" applyAlignment="1">
      <alignment horizontal="center" vertical="center" wrapText="1"/>
    </xf>
    <xf numFmtId="3" fontId="5" fillId="0" borderId="1" xfId="9" applyNumberFormat="1" applyFont="1" applyFill="1" applyBorder="1" applyAlignment="1">
      <alignment horizontal="center" vertical="center"/>
    </xf>
    <xf numFmtId="166" fontId="5" fillId="0" borderId="1" xfId="10" applyFont="1" applyFill="1" applyBorder="1" applyAlignment="1">
      <alignment horizontal="left" vertical="center" wrapText="1"/>
    </xf>
    <xf numFmtId="166" fontId="12" fillId="0" borderId="1" xfId="1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8" applyNumberFormat="1" applyFont="1" applyFill="1" applyBorder="1" applyAlignment="1">
      <alignment horizontal="center" vertical="center"/>
    </xf>
    <xf numFmtId="49" fontId="12" fillId="0" borderId="0" xfId="8" applyFont="1" applyFill="1" applyAlignment="1"/>
    <xf numFmtId="166" fontId="5" fillId="0" borderId="1" xfId="10" applyFont="1" applyFill="1" applyBorder="1" applyAlignment="1">
      <alignment vertical="center" wrapText="1"/>
    </xf>
    <xf numFmtId="49" fontId="5" fillId="0" borderId="1" xfId="10" applyNumberFormat="1" applyFont="1" applyFill="1" applyBorder="1" applyAlignment="1">
      <alignment horizontal="left" vertical="center" wrapText="1"/>
    </xf>
    <xf numFmtId="4" fontId="12" fillId="0" borderId="0" xfId="8" applyNumberFormat="1" applyFont="1" applyFill="1" applyAlignment="1"/>
    <xf numFmtId="49" fontId="5" fillId="0" borderId="1" xfId="10" quotePrefix="1" applyNumberFormat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top" wrapText="1"/>
    </xf>
    <xf numFmtId="10" fontId="5" fillId="0" borderId="1" xfId="8" quotePrefix="1" applyNumberFormat="1" applyFont="1" applyFill="1" applyBorder="1" applyAlignment="1">
      <alignment horizontal="left" vertical="center" wrapText="1"/>
    </xf>
    <xf numFmtId="10" fontId="5" fillId="0" borderId="1" xfId="8" applyNumberFormat="1" applyFont="1" applyFill="1" applyBorder="1" applyAlignment="1">
      <alignment horizontal="left" vertical="center" wrapText="1"/>
    </xf>
    <xf numFmtId="49" fontId="12" fillId="0" borderId="1" xfId="8" applyNumberFormat="1" applyFont="1" applyFill="1" applyBorder="1" applyAlignment="1">
      <alignment horizontal="center" vertical="center"/>
    </xf>
    <xf numFmtId="49" fontId="12" fillId="0" borderId="1" xfId="8" applyFont="1" applyFill="1" applyBorder="1" applyAlignment="1">
      <alignment horizontal="justify" vertical="center" wrapText="1"/>
    </xf>
    <xf numFmtId="49" fontId="12" fillId="0" borderId="1" xfId="8" applyFont="1" applyFill="1" applyBorder="1" applyAlignment="1">
      <alignment horizontal="center" vertical="center"/>
    </xf>
    <xf numFmtId="3" fontId="12" fillId="0" borderId="1" xfId="9" applyNumberFormat="1" applyFont="1" applyFill="1" applyBorder="1" applyAlignment="1">
      <alignment horizontal="center" vertical="center"/>
    </xf>
    <xf numFmtId="10" fontId="12" fillId="0" borderId="1" xfId="8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8" applyFont="1" applyFill="1" applyBorder="1" applyAlignment="1">
      <alignment horizontal="justify" vertical="top" wrapText="1"/>
    </xf>
    <xf numFmtId="166" fontId="5" fillId="0" borderId="1" xfId="6" applyFont="1" applyFill="1" applyBorder="1" applyAlignment="1">
      <alignment horizontal="left" vertical="center" wrapText="1"/>
    </xf>
    <xf numFmtId="3" fontId="5" fillId="0" borderId="0" xfId="8" applyNumberFormat="1" applyFont="1" applyFill="1" applyAlignment="1">
      <alignment horizontal="center" vertical="center"/>
    </xf>
    <xf numFmtId="10" fontId="5" fillId="0" borderId="1" xfId="8" applyNumberFormat="1" applyFont="1" applyFill="1" applyBorder="1" applyAlignment="1">
      <alignment horizontal="center" vertical="center" wrapText="1"/>
    </xf>
    <xf numFmtId="10" fontId="5" fillId="0" borderId="1" xfId="8" applyNumberFormat="1" applyFont="1" applyFill="1" applyBorder="1" applyAlignment="1">
      <alignment vertical="center" wrapText="1"/>
    </xf>
    <xf numFmtId="169" fontId="5" fillId="0" borderId="1" xfId="8" applyNumberFormat="1" applyFont="1" applyFill="1" applyBorder="1" applyAlignment="1">
      <alignment horizontal="center" vertical="center"/>
    </xf>
    <xf numFmtId="4" fontId="5" fillId="0" borderId="0" xfId="8" applyNumberFormat="1" applyFont="1" applyFill="1" applyAlignment="1"/>
    <xf numFmtId="3" fontId="24" fillId="0" borderId="1" xfId="9" applyNumberFormat="1" applyFont="1" applyFill="1" applyBorder="1" applyAlignment="1">
      <alignment horizontal="center" vertical="center"/>
    </xf>
    <xf numFmtId="3" fontId="24" fillId="0" borderId="1" xfId="8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0" fontId="5" fillId="0" borderId="1" xfId="8" applyNumberFormat="1" applyFont="1" applyFill="1" applyBorder="1" applyAlignment="1">
      <alignment horizontal="center" vertical="center"/>
    </xf>
    <xf numFmtId="10" fontId="5" fillId="0" borderId="0" xfId="8" applyNumberFormat="1" applyFont="1" applyFill="1" applyAlignment="1"/>
    <xf numFmtId="49" fontId="5" fillId="0" borderId="0" xfId="8" applyNumberFormat="1" applyFont="1" applyFill="1" applyBorder="1" applyAlignment="1">
      <alignment vertical="center"/>
    </xf>
    <xf numFmtId="49" fontId="5" fillId="0" borderId="0" xfId="8" applyFont="1" applyFill="1" applyBorder="1" applyAlignment="1">
      <alignment horizontal="justify" vertical="center" wrapText="1"/>
    </xf>
    <xf numFmtId="49" fontId="5" fillId="0" borderId="0" xfId="8" applyFont="1" applyFill="1" applyBorder="1" applyAlignment="1">
      <alignment vertical="center"/>
    </xf>
    <xf numFmtId="0" fontId="5" fillId="0" borderId="0" xfId="9" applyFont="1" applyFill="1" applyBorder="1" applyAlignment="1">
      <alignment horizontal="center" vertical="center"/>
    </xf>
    <xf numFmtId="49" fontId="5" fillId="0" borderId="0" xfId="8" applyFont="1" applyFill="1" applyBorder="1" applyAlignment="1">
      <alignment horizontal="center" vertical="center"/>
    </xf>
    <xf numFmtId="49" fontId="5" fillId="0" borderId="0" xfId="8" applyFont="1" applyFill="1" applyBorder="1" applyAlignment="1">
      <alignment horizontal="center" vertical="center" wrapText="1"/>
    </xf>
    <xf numFmtId="49" fontId="21" fillId="0" borderId="0" xfId="8" applyFont="1" applyFill="1" applyAlignment="1"/>
    <xf numFmtId="49" fontId="18" fillId="0" borderId="0" xfId="8" applyFont="1" applyFill="1" applyAlignment="1"/>
    <xf numFmtId="49" fontId="18" fillId="0" borderId="0" xfId="8" applyFont="1" applyFill="1" applyAlignment="1">
      <alignment vertical="center"/>
    </xf>
    <xf numFmtId="4" fontId="27" fillId="0" borderId="0" xfId="7" applyNumberFormat="1" applyFont="1" applyFill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/>
    </xf>
    <xf numFmtId="49" fontId="6" fillId="0" borderId="13" xfId="12" applyNumberFormat="1" applyFont="1" applyBorder="1" applyAlignment="1" applyProtection="1">
      <alignment horizontal="left" vertical="center" wrapText="1"/>
    </xf>
    <xf numFmtId="49" fontId="5" fillId="0" borderId="0" xfId="11" applyNumberFormat="1" applyFont="1"/>
    <xf numFmtId="0" fontId="5" fillId="0" borderId="0" xfId="11" applyFont="1" applyAlignment="1">
      <alignment horizontal="center"/>
    </xf>
    <xf numFmtId="0" fontId="5" fillId="0" borderId="12" xfId="11" applyFont="1" applyBorder="1" applyAlignment="1">
      <alignment vertical="center" wrapText="1"/>
    </xf>
    <xf numFmtId="49" fontId="5" fillId="0" borderId="1" xfId="11" applyNumberFormat="1" applyFont="1" applyBorder="1" applyAlignment="1">
      <alignment horizontal="center" vertical="center"/>
    </xf>
    <xf numFmtId="0" fontId="5" fillId="0" borderId="1" xfId="11" applyFont="1" applyBorder="1" applyAlignment="1">
      <alignment horizontal="justify" vertical="center" wrapText="1"/>
    </xf>
    <xf numFmtId="4" fontId="5" fillId="0" borderId="0" xfId="11" applyNumberFormat="1" applyFont="1"/>
    <xf numFmtId="3" fontId="5" fillId="0" borderId="1" xfId="11" applyNumberFormat="1" applyFont="1" applyFill="1" applyBorder="1" applyAlignment="1">
      <alignment horizontal="center" vertical="center"/>
    </xf>
    <xf numFmtId="4" fontId="5" fillId="0" borderId="1" xfId="11" applyNumberFormat="1" applyFont="1" applyBorder="1" applyAlignment="1">
      <alignment horizontal="center" vertical="center"/>
    </xf>
    <xf numFmtId="0" fontId="5" fillId="0" borderId="1" xfId="11" applyFont="1" applyBorder="1" applyAlignment="1">
      <alignment horizontal="left" vertical="center" wrapText="1"/>
    </xf>
    <xf numFmtId="0" fontId="5" fillId="0" borderId="1" xfId="11" applyFont="1" applyBorder="1" applyAlignment="1">
      <alignment horizontal="justify" vertical="top" wrapText="1"/>
    </xf>
    <xf numFmtId="3" fontId="5" fillId="0" borderId="1" xfId="11" applyNumberFormat="1" applyFont="1" applyBorder="1" applyAlignment="1">
      <alignment horizontal="center" vertical="center"/>
    </xf>
    <xf numFmtId="3" fontId="5" fillId="0" borderId="0" xfId="11" applyNumberFormat="1" applyFont="1"/>
    <xf numFmtId="0" fontId="5" fillId="0" borderId="0" xfId="11" applyFont="1" applyAlignment="1">
      <alignment horizontal="center" wrapText="1"/>
    </xf>
    <xf numFmtId="0" fontId="5" fillId="0" borderId="1" xfId="13" applyFont="1" applyBorder="1" applyAlignment="1" applyProtection="1">
      <alignment horizontal="left" vertical="center" wrapText="1"/>
    </xf>
    <xf numFmtId="0" fontId="5" fillId="0" borderId="1" xfId="13" applyFont="1" applyBorder="1" applyAlignment="1" applyProtection="1">
      <alignment horizontal="left" vertical="center" wrapText="1" indent="1"/>
    </xf>
    <xf numFmtId="3" fontId="5" fillId="0" borderId="1" xfId="13" applyNumberFormat="1" applyFont="1" applyBorder="1" applyAlignment="1" applyProtection="1">
      <alignment horizontal="left" vertical="center" wrapText="1" indent="1"/>
    </xf>
    <xf numFmtId="0" fontId="5" fillId="0" borderId="2" xfId="13" applyFont="1" applyBorder="1" applyAlignment="1" applyProtection="1">
      <alignment horizontal="left" vertical="center" wrapText="1"/>
    </xf>
    <xf numFmtId="0" fontId="5" fillId="0" borderId="1" xfId="14" applyFont="1" applyBorder="1" applyAlignment="1" applyProtection="1">
      <alignment horizontal="left" vertical="center" wrapText="1"/>
    </xf>
    <xf numFmtId="0" fontId="5" fillId="0" borderId="0" xfId="11" applyFont="1" applyAlignment="1">
      <alignment wrapText="1"/>
    </xf>
    <xf numFmtId="0" fontId="31" fillId="0" borderId="1" xfId="11" applyFont="1" applyBorder="1" applyAlignment="1">
      <alignment horizontal="left" vertical="center" wrapText="1"/>
    </xf>
    <xf numFmtId="0" fontId="31" fillId="0" borderId="0" xfId="11" applyFont="1"/>
    <xf numFmtId="3" fontId="31" fillId="0" borderId="0" xfId="11" applyNumberFormat="1" applyFont="1"/>
    <xf numFmtId="1" fontId="5" fillId="0" borderId="0" xfId="11" applyNumberFormat="1" applyFont="1"/>
    <xf numFmtId="3" fontId="5" fillId="0" borderId="1" xfId="15" applyNumberFormat="1" applyFont="1" applyFill="1" applyBorder="1" applyAlignment="1" applyProtection="1">
      <alignment horizontal="center" vertical="center"/>
      <protection locked="0"/>
    </xf>
    <xf numFmtId="3" fontId="5" fillId="0" borderId="1" xfId="15" applyNumberFormat="1" applyFont="1" applyFill="1" applyBorder="1" applyAlignment="1">
      <alignment horizontal="center" vertical="center"/>
    </xf>
    <xf numFmtId="0" fontId="5" fillId="0" borderId="0" xfId="11" applyFont="1" applyAlignment="1">
      <alignment vertical="center"/>
    </xf>
    <xf numFmtId="4" fontId="5" fillId="0" borderId="0" xfId="11" applyNumberFormat="1" applyFont="1" applyAlignment="1">
      <alignment horizontal="center" vertical="center"/>
    </xf>
    <xf numFmtId="4" fontId="5" fillId="0" borderId="1" xfId="11" applyNumberFormat="1" applyFont="1" applyFill="1" applyBorder="1" applyAlignment="1">
      <alignment horizontal="center" vertical="center"/>
    </xf>
    <xf numFmtId="4" fontId="32" fillId="0" borderId="0" xfId="11" applyNumberFormat="1" applyFont="1" applyAlignment="1">
      <alignment horizontal="center" vertical="top"/>
    </xf>
    <xf numFmtId="4" fontId="5" fillId="0" borderId="15" xfId="11" applyNumberFormat="1" applyFont="1" applyFill="1" applyBorder="1" applyAlignment="1">
      <alignment horizontal="center"/>
    </xf>
    <xf numFmtId="4" fontId="5" fillId="0" borderId="15" xfId="11" applyNumberFormat="1" applyFont="1" applyFill="1" applyBorder="1" applyAlignment="1">
      <alignment horizontal="center" vertical="center" wrapText="1"/>
    </xf>
    <xf numFmtId="9" fontId="5" fillId="0" borderId="1" xfId="11" applyNumberFormat="1" applyFont="1" applyFill="1" applyBorder="1" applyAlignment="1">
      <alignment horizontal="center" vertical="center"/>
    </xf>
    <xf numFmtId="9" fontId="5" fillId="0" borderId="2" xfId="11" applyNumberFormat="1" applyFont="1" applyBorder="1" applyAlignment="1">
      <alignment horizontal="center" vertical="center"/>
    </xf>
    <xf numFmtId="2" fontId="5" fillId="0" borderId="0" xfId="11" applyNumberFormat="1" applyFont="1" applyAlignment="1">
      <alignment horizontal="center" vertical="center"/>
    </xf>
    <xf numFmtId="0" fontId="5" fillId="0" borderId="1" xfId="11" applyFont="1" applyBorder="1" applyAlignment="1">
      <alignment vertical="center" wrapText="1"/>
    </xf>
    <xf numFmtId="3" fontId="5" fillId="0" borderId="3" xfId="11" applyNumberFormat="1" applyFont="1" applyBorder="1" applyAlignment="1">
      <alignment horizontal="center" vertical="center"/>
    </xf>
    <xf numFmtId="0" fontId="5" fillId="3" borderId="0" xfId="11" applyFont="1" applyFill="1"/>
    <xf numFmtId="0" fontId="5" fillId="3" borderId="0" xfId="11" applyFont="1" applyFill="1" applyAlignment="1">
      <alignment wrapText="1"/>
    </xf>
    <xf numFmtId="0" fontId="33" fillId="3" borderId="0" xfId="11" applyFont="1" applyFill="1"/>
    <xf numFmtId="0" fontId="5" fillId="0" borderId="0" xfId="16" applyFont="1" applyAlignment="1">
      <alignment wrapText="1"/>
    </xf>
    <xf numFmtId="0" fontId="5" fillId="3" borderId="0" xfId="16" applyFont="1" applyFill="1" applyAlignment="1">
      <alignment wrapText="1"/>
    </xf>
    <xf numFmtId="0" fontId="33" fillId="0" borderId="0" xfId="11" applyFont="1"/>
    <xf numFmtId="0" fontId="12" fillId="0" borderId="0" xfId="11" applyFont="1" applyFill="1" applyAlignment="1">
      <alignment vertical="top" wrapText="1"/>
    </xf>
    <xf numFmtId="0" fontId="2" fillId="0" borderId="0" xfId="5" applyFont="1" applyFill="1" applyAlignment="1">
      <alignment horizontal="left"/>
    </xf>
    <xf numFmtId="4" fontId="2" fillId="0" borderId="0" xfId="5" applyNumberFormat="1" applyFont="1" applyFill="1"/>
    <xf numFmtId="0" fontId="5" fillId="0" borderId="0" xfId="5" applyFont="1" applyFill="1" applyBorder="1"/>
    <xf numFmtId="49" fontId="5" fillId="0" borderId="16" xfId="17" applyNumberFormat="1" applyFont="1" applyFill="1" applyBorder="1" applyAlignment="1" applyProtection="1">
      <alignment horizontal="left" vertical="center" wrapText="1"/>
    </xf>
    <xf numFmtId="49" fontId="5" fillId="0" borderId="17" xfId="17" applyNumberFormat="1" applyFont="1" applyFill="1" applyBorder="1" applyAlignment="1" applyProtection="1">
      <alignment horizontal="left" vertical="center" wrapText="1"/>
    </xf>
    <xf numFmtId="0" fontId="5" fillId="0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center"/>
    </xf>
    <xf numFmtId="49" fontId="5" fillId="0" borderId="0" xfId="5" applyNumberFormat="1" applyFont="1" applyFill="1"/>
    <xf numFmtId="2" fontId="24" fillId="2" borderId="1" xfId="5" applyNumberFormat="1" applyFont="1" applyFill="1" applyBorder="1" applyAlignment="1">
      <alignment horizontal="center" vertical="center" wrapText="1"/>
    </xf>
    <xf numFmtId="0" fontId="24" fillId="2" borderId="1" xfId="5" applyFont="1" applyFill="1" applyBorder="1" applyAlignment="1">
      <alignment horizontal="center" vertical="center"/>
    </xf>
    <xf numFmtId="4" fontId="5" fillId="0" borderId="0" xfId="5" applyNumberFormat="1" applyFont="1" applyFill="1" applyAlignment="1">
      <alignment horizontal="center"/>
    </xf>
    <xf numFmtId="3" fontId="24" fillId="2" borderId="1" xfId="5" applyNumberFormat="1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center" vertical="center"/>
    </xf>
    <xf numFmtId="170" fontId="5" fillId="0" borderId="0" xfId="5" applyNumberFormat="1" applyFont="1" applyFill="1"/>
    <xf numFmtId="3" fontId="5" fillId="0" borderId="0" xfId="5" applyNumberFormat="1" applyFont="1" applyFill="1"/>
    <xf numFmtId="49" fontId="12" fillId="0" borderId="1" xfId="5" applyNumberFormat="1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vertical="center" wrapText="1"/>
    </xf>
    <xf numFmtId="3" fontId="35" fillId="0" borderId="1" xfId="5" applyNumberFormat="1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left" vertical="center" wrapText="1"/>
    </xf>
    <xf numFmtId="3" fontId="24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top" wrapText="1"/>
    </xf>
    <xf numFmtId="0" fontId="5" fillId="0" borderId="1" xfId="5" applyFont="1" applyFill="1" applyBorder="1" applyAlignment="1">
      <alignment wrapText="1"/>
    </xf>
    <xf numFmtId="0" fontId="5" fillId="0" borderId="4" xfId="5" applyFont="1" applyFill="1" applyBorder="1" applyAlignment="1">
      <alignment wrapText="1"/>
    </xf>
    <xf numFmtId="0" fontId="5" fillId="0" borderId="1" xfId="18" applyFont="1" applyFill="1" applyBorder="1" applyAlignment="1" applyProtection="1">
      <alignment vertical="center" wrapText="1"/>
    </xf>
    <xf numFmtId="3" fontId="5" fillId="0" borderId="1" xfId="18" applyNumberFormat="1" applyFont="1" applyFill="1" applyBorder="1" applyAlignment="1" applyProtection="1">
      <alignment vertical="center" wrapText="1"/>
    </xf>
    <xf numFmtId="0" fontId="5" fillId="0" borderId="2" xfId="18" applyFont="1" applyFill="1" applyBorder="1" applyAlignment="1" applyProtection="1">
      <alignment vertical="center" wrapText="1"/>
    </xf>
    <xf numFmtId="0" fontId="5" fillId="0" borderId="1" xfId="9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center" vertical="center"/>
    </xf>
    <xf numFmtId="4" fontId="12" fillId="0" borderId="1" xfId="5" applyNumberFormat="1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 wrapText="1"/>
    </xf>
    <xf numFmtId="171" fontId="5" fillId="0" borderId="0" xfId="5" applyNumberFormat="1" applyFont="1" applyFill="1"/>
    <xf numFmtId="4" fontId="20" fillId="0" borderId="1" xfId="5" applyNumberFormat="1" applyFont="1" applyFill="1" applyBorder="1" applyAlignment="1">
      <alignment horizontal="center" vertical="center"/>
    </xf>
    <xf numFmtId="3" fontId="24" fillId="0" borderId="1" xfId="5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left" vertical="center" wrapText="1"/>
    </xf>
    <xf numFmtId="4" fontId="12" fillId="0" borderId="7" xfId="5" applyNumberFormat="1" applyFont="1" applyFill="1" applyBorder="1" applyAlignment="1">
      <alignment horizontal="center" vertical="center"/>
    </xf>
    <xf numFmtId="4" fontId="5" fillId="0" borderId="6" xfId="5" applyNumberFormat="1" applyFont="1" applyFill="1" applyBorder="1" applyAlignment="1">
      <alignment horizontal="center" vertical="center"/>
    </xf>
    <xf numFmtId="3" fontId="24" fillId="0" borderId="1" xfId="4" applyNumberFormat="1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center" vertical="center" wrapText="1"/>
    </xf>
    <xf numFmtId="10" fontId="5" fillId="0" borderId="2" xfId="5" applyNumberFormat="1" applyFont="1" applyFill="1" applyBorder="1" applyAlignment="1">
      <alignment horizontal="center" vertical="center"/>
    </xf>
    <xf numFmtId="3" fontId="24" fillId="0" borderId="3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wrapText="1"/>
    </xf>
    <xf numFmtId="0" fontId="24" fillId="2" borderId="0" xfId="5" applyFont="1" applyFill="1"/>
    <xf numFmtId="0" fontId="14" fillId="0" borderId="0" xfId="5" applyFont="1" applyFill="1"/>
    <xf numFmtId="4" fontId="5" fillId="0" borderId="0" xfId="19" applyNumberFormat="1" applyFont="1" applyFill="1" applyAlignment="1">
      <alignment wrapText="1"/>
    </xf>
    <xf numFmtId="0" fontId="5" fillId="0" borderId="0" xfId="19" applyFont="1" applyFill="1" applyAlignment="1">
      <alignment wrapText="1"/>
    </xf>
    <xf numFmtId="4" fontId="5" fillId="0" borderId="0" xfId="5" applyNumberFormat="1" applyFont="1" applyFill="1" applyAlignment="1">
      <alignment wrapText="1"/>
    </xf>
    <xf numFmtId="0" fontId="5" fillId="0" borderId="0" xfId="5" applyFont="1" applyFill="1" applyAlignment="1">
      <alignment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5" applyFont="1" applyFill="1" applyBorder="1" applyAlignment="1">
      <alignment horizontal="center" vertical="center"/>
    </xf>
    <xf numFmtId="0" fontId="5" fillId="0" borderId="0" xfId="11" applyFont="1" applyAlignment="1">
      <alignment horizontal="left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left" wrapText="1"/>
    </xf>
    <xf numFmtId="0" fontId="5" fillId="0" borderId="1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2" fillId="0" borderId="0" xfId="7" applyFont="1"/>
    <xf numFmtId="0" fontId="2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5" fillId="0" borderId="0" xfId="7" applyFont="1" applyAlignment="1">
      <alignment horizontal="left"/>
    </xf>
    <xf numFmtId="165" fontId="4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65" fontId="7" fillId="0" borderId="0" xfId="7" applyNumberFormat="1" applyFont="1" applyAlignment="1">
      <alignment horizontal="center"/>
    </xf>
    <xf numFmtId="4" fontId="7" fillId="0" borderId="0" xfId="7" applyNumberFormat="1" applyFont="1" applyAlignment="1">
      <alignment horizontal="center"/>
    </xf>
    <xf numFmtId="4" fontId="8" fillId="0" borderId="0" xfId="7" applyNumberFormat="1" applyFont="1"/>
    <xf numFmtId="4" fontId="2" fillId="0" borderId="0" xfId="7" applyNumberFormat="1" applyFont="1"/>
    <xf numFmtId="164" fontId="2" fillId="0" borderId="0" xfId="7" applyNumberFormat="1" applyFont="1"/>
    <xf numFmtId="0" fontId="2" fillId="0" borderId="0" xfId="7" applyFont="1" applyBorder="1" applyAlignment="1">
      <alignment horizontal="center"/>
    </xf>
    <xf numFmtId="0" fontId="5" fillId="0" borderId="1" xfId="7" applyFont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vertical="center" wrapText="1"/>
    </xf>
    <xf numFmtId="4" fontId="2" fillId="0" borderId="0" xfId="7" applyNumberFormat="1" applyFont="1" applyBorder="1"/>
    <xf numFmtId="4" fontId="5" fillId="0" borderId="1" xfId="7" applyNumberFormat="1" applyFont="1" applyFill="1" applyBorder="1" applyAlignment="1">
      <alignment horizontal="center" vertical="center"/>
    </xf>
    <xf numFmtId="4" fontId="5" fillId="0" borderId="1" xfId="7" applyNumberFormat="1" applyFont="1" applyBorder="1" applyAlignment="1">
      <alignment horizontal="center" vertical="center"/>
    </xf>
    <xf numFmtId="4" fontId="2" fillId="0" borderId="0" xfId="7" applyNumberFormat="1" applyFont="1" applyBorder="1" applyAlignment="1"/>
    <xf numFmtId="0" fontId="5" fillId="0" borderId="1" xfId="7" applyFont="1" applyBorder="1" applyAlignment="1">
      <alignment horizontal="center" vertical="center" wrapText="1"/>
    </xf>
    <xf numFmtId="3" fontId="2" fillId="0" borderId="0" xfId="7" applyNumberFormat="1" applyFont="1"/>
    <xf numFmtId="4" fontId="2" fillId="0" borderId="0" xfId="7" applyNumberFormat="1" applyFont="1" applyBorder="1" applyAlignment="1">
      <alignment wrapText="1"/>
    </xf>
    <xf numFmtId="0" fontId="2" fillId="0" borderId="0" xfId="7" applyFont="1" applyBorder="1" applyAlignment="1">
      <alignment wrapText="1"/>
    </xf>
    <xf numFmtId="0" fontId="15" fillId="0" borderId="1" xfId="7" applyFont="1" applyBorder="1" applyAlignment="1">
      <alignment horizontal="center" vertical="center"/>
    </xf>
    <xf numFmtId="0" fontId="15" fillId="0" borderId="1" xfId="7" applyFont="1" applyBorder="1" applyAlignment="1">
      <alignment vertical="center" wrapText="1"/>
    </xf>
    <xf numFmtId="0" fontId="5" fillId="0" borderId="1" xfId="7" applyFont="1" applyFill="1" applyBorder="1" applyAlignment="1">
      <alignment vertical="center" wrapText="1"/>
    </xf>
    <xf numFmtId="0" fontId="5" fillId="0" borderId="1" xfId="7" applyFont="1" applyFill="1" applyBorder="1" applyAlignment="1">
      <alignment horizontal="center" vertical="center"/>
    </xf>
    <xf numFmtId="0" fontId="2" fillId="0" borderId="0" xfId="7" applyFont="1" applyBorder="1"/>
    <xf numFmtId="0" fontId="15" fillId="0" borderId="1" xfId="7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/>
    </xf>
    <xf numFmtId="9" fontId="5" fillId="0" borderId="0" xfId="3" applyNumberFormat="1" applyFont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/>
    </xf>
    <xf numFmtId="166" fontId="2" fillId="0" borderId="0" xfId="7" applyNumberFormat="1" applyFont="1"/>
    <xf numFmtId="2" fontId="2" fillId="0" borderId="0" xfId="7" applyNumberFormat="1" applyFont="1"/>
    <xf numFmtId="10" fontId="5" fillId="2" borderId="1" xfId="3" applyNumberFormat="1" applyFont="1" applyFill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0" xfId="7" applyFont="1" applyBorder="1" applyAlignment="1">
      <alignment vertical="center" wrapText="1"/>
    </xf>
    <xf numFmtId="10" fontId="5" fillId="0" borderId="0" xfId="3" applyNumberFormat="1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 wrapText="1"/>
    </xf>
    <xf numFmtId="0" fontId="2" fillId="0" borderId="0" xfId="7" applyFont="1" applyBorder="1" applyAlignment="1">
      <alignment vertical="center" wrapText="1"/>
    </xf>
    <xf numFmtId="4" fontId="2" fillId="0" borderId="0" xfId="7" applyNumberFormat="1" applyFont="1" applyFill="1" applyBorder="1"/>
    <xf numFmtId="4" fontId="5" fillId="0" borderId="0" xfId="7" applyNumberFormat="1" applyFont="1"/>
    <xf numFmtId="3" fontId="15" fillId="0" borderId="1" xfId="7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wrapText="1"/>
    </xf>
    <xf numFmtId="168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/>
    <xf numFmtId="0" fontId="5" fillId="0" borderId="1" xfId="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0" xfId="0" applyNumberFormat="1" applyFont="1" applyFill="1"/>
    <xf numFmtId="0" fontId="5" fillId="2" borderId="0" xfId="0" applyFont="1" applyFill="1"/>
    <xf numFmtId="4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4" fontId="20" fillId="2" borderId="0" xfId="0" applyNumberFormat="1" applyFont="1" applyFill="1"/>
    <xf numFmtId="0" fontId="21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quotePrefix="1" applyFont="1"/>
    <xf numFmtId="4" fontId="20" fillId="0" borderId="0" xfId="0" applyNumberFormat="1" applyFont="1"/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7" applyFont="1" applyAlignment="1">
      <alignment horizontal="left" vertical="center" wrapText="1"/>
    </xf>
    <xf numFmtId="3" fontId="5" fillId="0" borderId="2" xfId="7" applyNumberFormat="1" applyFont="1" applyFill="1" applyBorder="1" applyAlignment="1">
      <alignment horizontal="center" vertical="center"/>
    </xf>
    <xf numFmtId="3" fontId="5" fillId="0" borderId="4" xfId="7" applyNumberFormat="1" applyFont="1" applyFill="1" applyBorder="1" applyAlignment="1">
      <alignment horizontal="center" vertical="center"/>
    </xf>
    <xf numFmtId="3" fontId="5" fillId="0" borderId="3" xfId="7" applyNumberFormat="1" applyFont="1" applyFill="1" applyBorder="1" applyAlignment="1">
      <alignment horizontal="center" vertical="center"/>
    </xf>
    <xf numFmtId="0" fontId="12" fillId="0" borderId="0" xfId="7" applyFont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1" xfId="7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wrapText="1"/>
    </xf>
    <xf numFmtId="4" fontId="2" fillId="0" borderId="0" xfId="3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9" fontId="5" fillId="0" borderId="0" xfId="8" applyFont="1" applyFill="1" applyAlignment="1">
      <alignment horizontal="justify" wrapText="1"/>
    </xf>
    <xf numFmtId="49" fontId="5" fillId="0" borderId="0" xfId="8" applyFont="1" applyFill="1" applyAlignment="1">
      <alignment horizontal="justify" vertical="center" wrapText="1"/>
    </xf>
    <xf numFmtId="49" fontId="12" fillId="0" borderId="0" xfId="8" applyFont="1" applyFill="1" applyAlignment="1">
      <alignment horizontal="center"/>
    </xf>
    <xf numFmtId="49" fontId="5" fillId="0" borderId="2" xfId="8" applyFont="1" applyFill="1" applyBorder="1" applyAlignment="1">
      <alignment horizontal="center" vertical="center" wrapText="1"/>
    </xf>
    <xf numFmtId="49" fontId="5" fillId="0" borderId="3" xfId="8" applyFont="1" applyFill="1" applyBorder="1" applyAlignment="1">
      <alignment horizontal="center" vertical="center" wrapText="1"/>
    </xf>
    <xf numFmtId="49" fontId="5" fillId="0" borderId="1" xfId="8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wrapText="1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0" xfId="11" applyFont="1" applyFill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11" applyFont="1" applyAlignment="1">
      <alignment horizontal="center" vertical="center"/>
    </xf>
    <xf numFmtId="0" fontId="12" fillId="0" borderId="0" xfId="11" applyFont="1" applyAlignment="1">
      <alignment horizontal="center"/>
    </xf>
    <xf numFmtId="0" fontId="5" fillId="0" borderId="1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5" fillId="0" borderId="7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3" borderId="0" xfId="16" applyFont="1" applyFill="1" applyAlignment="1">
      <alignment horizontal="left" wrapText="1"/>
    </xf>
    <xf numFmtId="0" fontId="5" fillId="0" borderId="0" xfId="11" applyFont="1" applyAlignment="1">
      <alignment horizontal="left" wrapText="1"/>
    </xf>
    <xf numFmtId="0" fontId="5" fillId="0" borderId="0" xfId="5" applyFont="1" applyFill="1" applyAlignment="1">
      <alignment horizontal="justify" wrapText="1"/>
    </xf>
    <xf numFmtId="0" fontId="12" fillId="0" borderId="0" xfId="5" applyFont="1" applyFill="1" applyAlignment="1">
      <alignment horizont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5" fillId="0" borderId="7" xfId="5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0" xfId="5" applyFont="1" applyFill="1" applyAlignment="1">
      <alignment horizontal="left" wrapText="1"/>
    </xf>
    <xf numFmtId="0" fontId="5" fillId="0" borderId="0" xfId="19" applyFont="1" applyFill="1" applyAlignment="1">
      <alignment horizontal="left" wrapText="1"/>
    </xf>
    <xf numFmtId="3" fontId="24" fillId="0" borderId="2" xfId="5" applyNumberFormat="1" applyFont="1" applyFill="1" applyBorder="1" applyAlignment="1">
      <alignment horizontal="center" vertical="center" wrapText="1"/>
    </xf>
    <xf numFmtId="3" fontId="24" fillId="0" borderId="4" xfId="5" applyNumberFormat="1" applyFont="1" applyFill="1" applyBorder="1" applyAlignment="1">
      <alignment horizontal="center" vertical="center" wrapText="1"/>
    </xf>
    <xf numFmtId="3" fontId="24" fillId="0" borderId="3" xfId="5" applyNumberFormat="1" applyFont="1" applyFill="1" applyBorder="1" applyAlignment="1">
      <alignment horizontal="center" vertical="center" wrapText="1"/>
    </xf>
    <xf numFmtId="3" fontId="5" fillId="0" borderId="2" xfId="4" applyNumberFormat="1" applyFont="1" applyFill="1" applyBorder="1" applyAlignment="1">
      <alignment horizontal="center" vertical="center"/>
    </xf>
    <xf numFmtId="3" fontId="5" fillId="0" borderId="4" xfId="4" applyNumberFormat="1" applyFont="1" applyFill="1" applyBorder="1" applyAlignment="1">
      <alignment horizontal="center" vertical="center"/>
    </xf>
    <xf numFmtId="3" fontId="5" fillId="0" borderId="3" xfId="4" applyNumberFormat="1" applyFont="1" applyFill="1" applyBorder="1" applyAlignment="1">
      <alignment horizontal="center" vertical="center"/>
    </xf>
    <xf numFmtId="3" fontId="5" fillId="0" borderId="2" xfId="5" applyNumberFormat="1" applyFont="1" applyFill="1" applyBorder="1" applyAlignment="1">
      <alignment horizontal="center" vertical="center" wrapText="1"/>
    </xf>
    <xf numFmtId="3" fontId="5" fillId="0" borderId="4" xfId="5" applyNumberFormat="1" applyFont="1" applyFill="1" applyBorder="1" applyAlignment="1">
      <alignment horizontal="center" vertical="center"/>
    </xf>
    <xf numFmtId="3" fontId="5" fillId="0" borderId="3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5" fillId="0" borderId="1" xfId="1" applyNumberFormat="1" applyFont="1" applyBorder="1" applyAlignment="1">
      <alignment horizontal="center"/>
    </xf>
  </cellXfs>
  <cellStyles count="20">
    <cellStyle name="ЗаголовокСтолбца" xfId="14"/>
    <cellStyle name="Обычный" xfId="0" builtinId="0"/>
    <cellStyle name="Обычный 10" xfId="8"/>
    <cellStyle name="Обычный 10 2 3" xfId="5"/>
    <cellStyle name="Обычный 10 2 3 2" xfId="11"/>
    <cellStyle name="Обычный 11 2" xfId="7"/>
    <cellStyle name="Обычный 11 2 2" xfId="9"/>
    <cellStyle name="Обычный 12 6" xfId="12"/>
    <cellStyle name="Обычный 12 6 2" xfId="17"/>
    <cellStyle name="Обычный 2 2 2" xfId="13"/>
    <cellStyle name="Обычный 2 2 2 2" xfId="18"/>
    <cellStyle name="Обычный_Лист1" xfId="16"/>
    <cellStyle name="Обычный_Лист1 2" xfId="19"/>
    <cellStyle name="Процентный" xfId="2" builtinId="5"/>
    <cellStyle name="Процентный 10" xfId="3"/>
    <cellStyle name="Финансовый" xfId="1" builtinId="3"/>
    <cellStyle name="Финансовый 10" xfId="6"/>
    <cellStyle name="Финансовый 13 2" xfId="4"/>
    <cellStyle name="Финансовый 13 2 2" xfId="15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27</xdr:row>
      <xdr:rowOff>56030</xdr:rowOff>
    </xdr:from>
    <xdr:to>
      <xdr:col>3</xdr:col>
      <xdr:colOff>1120588</xdr:colOff>
      <xdr:row>27</xdr:row>
      <xdr:rowOff>268942</xdr:rowOff>
    </xdr:to>
    <xdr:sp macro="" textlink="">
      <xdr:nvSpPr>
        <xdr:cNvPr id="2" name="Прямоугольник 1"/>
        <xdr:cNvSpPr/>
      </xdr:nvSpPr>
      <xdr:spPr>
        <a:xfrm>
          <a:off x="5391150" y="6304430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190501</xdr:colOff>
      <xdr:row>27</xdr:row>
      <xdr:rowOff>358588</xdr:rowOff>
    </xdr:from>
    <xdr:to>
      <xdr:col>3</xdr:col>
      <xdr:colOff>1120589</xdr:colOff>
      <xdr:row>28</xdr:row>
      <xdr:rowOff>168088</xdr:rowOff>
    </xdr:to>
    <xdr:sp macro="" textlink="">
      <xdr:nvSpPr>
        <xdr:cNvPr id="3" name="Прямоугольник 2"/>
        <xdr:cNvSpPr/>
      </xdr:nvSpPr>
      <xdr:spPr>
        <a:xfrm>
          <a:off x="5686426" y="6283138"/>
          <a:ext cx="930088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179294</xdr:colOff>
      <xdr:row>43</xdr:row>
      <xdr:rowOff>67235</xdr:rowOff>
    </xdr:from>
    <xdr:to>
      <xdr:col>3</xdr:col>
      <xdr:colOff>1109382</xdr:colOff>
      <xdr:row>43</xdr:row>
      <xdr:rowOff>280147</xdr:rowOff>
    </xdr:to>
    <xdr:sp macro="" textlink="">
      <xdr:nvSpPr>
        <xdr:cNvPr id="4" name="Прямоугольник 3"/>
        <xdr:cNvSpPr/>
      </xdr:nvSpPr>
      <xdr:spPr>
        <a:xfrm>
          <a:off x="5379944" y="10344710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231962</xdr:colOff>
      <xdr:row>70</xdr:row>
      <xdr:rowOff>773205</xdr:rowOff>
    </xdr:from>
    <xdr:to>
      <xdr:col>3</xdr:col>
      <xdr:colOff>1162050</xdr:colOff>
      <xdr:row>71</xdr:row>
      <xdr:rowOff>186017</xdr:rowOff>
    </xdr:to>
    <xdr:sp macro="" textlink="">
      <xdr:nvSpPr>
        <xdr:cNvPr id="5" name="Прямоугольник 4"/>
        <xdr:cNvSpPr/>
      </xdr:nvSpPr>
      <xdr:spPr>
        <a:xfrm>
          <a:off x="5527862" y="21499605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190500</xdr:colOff>
      <xdr:row>91</xdr:row>
      <xdr:rowOff>156882</xdr:rowOff>
    </xdr:from>
    <xdr:to>
      <xdr:col>3</xdr:col>
      <xdr:colOff>1120588</xdr:colOff>
      <xdr:row>92</xdr:row>
      <xdr:rowOff>168088</xdr:rowOff>
    </xdr:to>
    <xdr:sp macro="" textlink="">
      <xdr:nvSpPr>
        <xdr:cNvPr id="6" name="Прямоугольник 5"/>
        <xdr:cNvSpPr/>
      </xdr:nvSpPr>
      <xdr:spPr>
        <a:xfrm>
          <a:off x="5391150" y="26950707"/>
          <a:ext cx="930088" cy="2112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200025</xdr:colOff>
      <xdr:row>47</xdr:row>
      <xdr:rowOff>63315</xdr:rowOff>
    </xdr:from>
    <xdr:to>
      <xdr:col>3</xdr:col>
      <xdr:colOff>1130113</xdr:colOff>
      <xdr:row>47</xdr:row>
      <xdr:rowOff>276227</xdr:rowOff>
    </xdr:to>
    <xdr:sp macro="" textlink="">
      <xdr:nvSpPr>
        <xdr:cNvPr id="7" name="Прямоугольник 6"/>
        <xdr:cNvSpPr/>
      </xdr:nvSpPr>
      <xdr:spPr>
        <a:xfrm>
          <a:off x="5400675" y="11740965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168088</xdr:colOff>
      <xdr:row>50</xdr:row>
      <xdr:rowOff>168090</xdr:rowOff>
    </xdr:from>
    <xdr:to>
      <xdr:col>3</xdr:col>
      <xdr:colOff>1098176</xdr:colOff>
      <xdr:row>50</xdr:row>
      <xdr:rowOff>381002</xdr:rowOff>
    </xdr:to>
    <xdr:sp macro="" textlink="">
      <xdr:nvSpPr>
        <xdr:cNvPr id="8" name="Прямоугольник 7"/>
        <xdr:cNvSpPr/>
      </xdr:nvSpPr>
      <xdr:spPr>
        <a:xfrm>
          <a:off x="5368738" y="12645840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201706</xdr:colOff>
      <xdr:row>94</xdr:row>
      <xdr:rowOff>67235</xdr:rowOff>
    </xdr:from>
    <xdr:to>
      <xdr:col>3</xdr:col>
      <xdr:colOff>1131794</xdr:colOff>
      <xdr:row>94</xdr:row>
      <xdr:rowOff>280147</xdr:rowOff>
    </xdr:to>
    <xdr:sp macro="" textlink="">
      <xdr:nvSpPr>
        <xdr:cNvPr id="9" name="Прямоугольник 8"/>
        <xdr:cNvSpPr/>
      </xdr:nvSpPr>
      <xdr:spPr>
        <a:xfrm>
          <a:off x="5402356" y="27661160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212911</xdr:colOff>
      <xdr:row>57</xdr:row>
      <xdr:rowOff>493058</xdr:rowOff>
    </xdr:from>
    <xdr:to>
      <xdr:col>3</xdr:col>
      <xdr:colOff>1142999</xdr:colOff>
      <xdr:row>57</xdr:row>
      <xdr:rowOff>705970</xdr:rowOff>
    </xdr:to>
    <xdr:sp macro="" textlink="">
      <xdr:nvSpPr>
        <xdr:cNvPr id="10" name="Прямоугольник 9"/>
        <xdr:cNvSpPr/>
      </xdr:nvSpPr>
      <xdr:spPr>
        <a:xfrm>
          <a:off x="5413561" y="15571133"/>
          <a:ext cx="930088" cy="212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34018</xdr:colOff>
      <xdr:row>52</xdr:row>
      <xdr:rowOff>478518</xdr:rowOff>
    </xdr:from>
    <xdr:to>
      <xdr:col>4</xdr:col>
      <xdr:colOff>68036</xdr:colOff>
      <xdr:row>52</xdr:row>
      <xdr:rowOff>680357</xdr:rowOff>
    </xdr:to>
    <xdr:sp macro="" textlink="">
      <xdr:nvSpPr>
        <xdr:cNvPr id="2" name="Прямоугольник 1"/>
        <xdr:cNvSpPr/>
      </xdr:nvSpPr>
      <xdr:spPr>
        <a:xfrm>
          <a:off x="5158468" y="14527893"/>
          <a:ext cx="1043668" cy="2018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  <xdr:twoCellAnchor>
    <xdr:from>
      <xdr:col>3</xdr:col>
      <xdr:colOff>68036</xdr:colOff>
      <xdr:row>42</xdr:row>
      <xdr:rowOff>95250</xdr:rowOff>
    </xdr:from>
    <xdr:to>
      <xdr:col>3</xdr:col>
      <xdr:colOff>998124</xdr:colOff>
      <xdr:row>42</xdr:row>
      <xdr:rowOff>301625</xdr:rowOff>
    </xdr:to>
    <xdr:sp macro="" textlink="">
      <xdr:nvSpPr>
        <xdr:cNvPr id="3" name="Прямоугольник 2"/>
        <xdr:cNvSpPr/>
      </xdr:nvSpPr>
      <xdr:spPr>
        <a:xfrm>
          <a:off x="5192486" y="10544175"/>
          <a:ext cx="930088" cy="206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нет данных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договора-ОТЧЕТутв_БП1"/>
      <sheetName val="10__Поступления"/>
      <sheetName val="XLR_NoRangeSheet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  <sheetName val="Adjustment schedule"/>
      <sheetName val="Лист3"/>
      <sheetName val="ПР__1_ТКП_МЭСР1"/>
      <sheetName val="1_3_новая"/>
      <sheetName val="1,3_новая"/>
      <sheetName val="PD_5_11"/>
      <sheetName val="Итог_по_НПО_"/>
      <sheetName val="Баланс__Ф1_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Cashflow Analysis"/>
      <sheetName val="Металлоконструкции"/>
      <sheetName val="Д"/>
      <sheetName val="Денежный поток"/>
      <sheetName val="Затраты на субподряд"/>
      <sheetName val="5"/>
      <sheetName val="P2.2"/>
      <sheetName val="Себес и админ_9м20"/>
      <sheetName val="ИП"/>
      <sheetName val="Смета НВВ"/>
      <sheetName val="KPIs VLS"/>
      <sheetName val="butubmf"/>
      <sheetName val="ИТОГ"/>
      <sheetName val="Энергоресурс "/>
      <sheetName val="Кт"/>
      <sheetName val=""/>
      <sheetName val="Здания"/>
      <sheetName val="котел 2023-2025 (Дымов)"/>
      <sheetName val="11 кв истч (2)"/>
      <sheetName val="УФ-61"/>
      <sheetName val="ЛГСС"/>
      <sheetName val="8__Инвестиции"/>
      <sheetName val="4_461"/>
      <sheetName val="ТС"/>
      <sheetName val="ГРЭС"/>
      <sheetName val="ТЭЦ"/>
      <sheetName val="ТЭЦ_К"/>
      <sheetName val="Проч дох-расх"/>
      <sheetName val="Кальк 2018-2022"/>
      <sheetName val="на_1_тут11"/>
      <sheetName val="ВАРИАНТ_3_РАБОЧИЙ5"/>
      <sheetName val="план_20005"/>
      <sheetName val="Главная_для_ТП5"/>
      <sheetName val="1_15_(д_б_)5"/>
      <sheetName val="ФОТ_по_месяцам4"/>
      <sheetName val="Смета_ДУ_и_ПД4"/>
      <sheetName val="прочие_доходы4"/>
      <sheetName val="ТЭП_ТНС_утв_4"/>
      <sheetName val="Смета2_проект__раб_4"/>
      <sheetName val="1__свод_филиалы4"/>
      <sheetName val="1__ИА4"/>
      <sheetName val="1__свод_ЛЭ4"/>
      <sheetName val="Drop_down_lists4"/>
      <sheetName val="реестр_сф_20124"/>
      <sheetName val="Сводка_-_лизинг4"/>
      <sheetName val="18_24"/>
      <sheetName val="6_Списки4"/>
      <sheetName val="17_14"/>
      <sheetName val="2_34"/>
      <sheetName val="P2_14"/>
      <sheetName val="Свод_сметы3"/>
      <sheetName val="П_8_3"/>
      <sheetName val="Справочник_коды3"/>
      <sheetName val="база_подразделение3"/>
      <sheetName val="база_статьи_затрат3"/>
      <sheetName val="ID_ПС3"/>
      <sheetName val="Информ-я_о_регулируемой_орг-и3"/>
      <sheetName val="договора-ОТЧЕТутв_БП3"/>
      <sheetName val="Типовые_причины2"/>
      <sheetName val="Справочник_ЦФО2"/>
      <sheetName val="Список_подразделений5"/>
      <sheetName val="1_05"/>
      <sheetName val="1_15"/>
      <sheetName val="основа_часы_51W_51_O5"/>
      <sheetName val="основа_часы_CWP3-CWP3A5"/>
      <sheetName val="_СУ_ФНП3"/>
      <sheetName val="Расчет_НВВ_общий2"/>
      <sheetName val="Extrapolacija_i_interpolacija5"/>
      <sheetName val="Настройка_15"/>
      <sheetName val="Справочник_статей_ДДС5"/>
      <sheetName val="Параметры_должностей5"/>
      <sheetName val="Раскрывающиеся_списки5"/>
      <sheetName val="УШР_на_текущую_дату4"/>
      <sheetName val="Доп__данные4"/>
      <sheetName val="Cevi_ukupno_3"/>
      <sheetName val="График_численности_(2)3"/>
      <sheetName val="Расчет_для_Анализа3"/>
      <sheetName val="БДР_Ф1-АД3"/>
      <sheetName val="Источник_данных3"/>
      <sheetName val="Перечень_значений3"/>
      <sheetName val="ис_смета3"/>
      <sheetName val="Справочник_подпроеков3"/>
      <sheetName val="Ведомость_объемов_работ3"/>
      <sheetName val="Статьи_БДДС2"/>
      <sheetName val="Вып__списки2"/>
      <sheetName val="Потр__щебня2"/>
      <sheetName val="ГХ_РД2"/>
      <sheetName val="ГПР_ТОФ2"/>
      <sheetName val="ПР__1_ТКП_МЭСР2"/>
      <sheetName val="10__Поступления2"/>
      <sheetName val="1_3_новая1"/>
      <sheetName val="1,3_новая1"/>
      <sheetName val="PD_5_12"/>
      <sheetName val="Итог_по_НПО_1"/>
      <sheetName val="Баланс__Ф1_1"/>
      <sheetName val="8__Инвестиции1"/>
      <sheetName val="4_4611"/>
      <sheetName val="Вар_11"/>
      <sheetName val="Вар_21"/>
      <sheetName val="Вар_31"/>
      <sheetName val="Вар_3_11"/>
      <sheetName val="Шаг_3__расчет_НУ1"/>
      <sheetName val="А_Форма_ВОР"/>
      <sheetName val="B_Перечень_УЕР"/>
      <sheetName val="C_Запрос"/>
      <sheetName val="D_диапазон_точности"/>
      <sheetName val="E_Расчет_капитальных_затрат"/>
      <sheetName val="21_3"/>
      <sheetName val="Adjustment_schedule"/>
      <sheetName val="09_12"/>
      <sheetName val="Прил__В_Перечень_УЕР"/>
      <sheetName val="сводный_бюджет_КГМК"/>
      <sheetName val="инструмент,_расходники"/>
      <sheetName val="D_Расчет_капитальных_затрат"/>
      <sheetName val="ОРФ_(доп_)"/>
      <sheetName val="API_-_Case_1"/>
      <sheetName val="Cashflow_Analysis"/>
      <sheetName val="Денежный_поток"/>
      <sheetName val="Затраты_на_субподряд"/>
      <sheetName val="P2_2"/>
      <sheetName val="Себес_и_админ_9м20"/>
      <sheetName val="Смета_НВВ"/>
      <sheetName val="KPIs_VLS"/>
      <sheetName val="Энергоресурс_"/>
      <sheetName val="котел_2023-2025_(Дымов)"/>
      <sheetName val="11_кв_истч_(2)"/>
      <sheetName val="Проч_дох-расх"/>
      <sheetName val="Кальк_2018-2022"/>
      <sheetName val="Prices"/>
      <sheetName val="КПиГР_вар.2.1"/>
      <sheetName val="系数516"/>
      <sheetName val="대비표"/>
      <sheetName val="выручка по годам"/>
      <sheetName val="Часы свод"/>
      <sheetName val="Сводн. с расшир. ОВ и ОС"/>
      <sheetName val="топография"/>
      <sheetName val="MAIN GATE HOUSE"/>
      <sheetName val="MTO REV.2(ARMOR)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7"/>
      <sheetName val="Т8"/>
      <sheetName val="Ш_Передача_ЭЭ"/>
      <sheetName val="HO_hrs"/>
      <sheetName val="Тепло"/>
      <sheetName val="вводные данные систем"/>
      <sheetName val="TSheet"/>
      <sheetName val="Ф-1 (для АО-энерго)"/>
      <sheetName val="Ф-2 (для АО-энерго)"/>
      <sheetName val="FS-97"/>
      <sheetName val="Топливо_пр_гВ "/>
      <sheetName val="Реаг_пр_годВ"/>
      <sheetName val="Под_воды_пр_г"/>
      <sheetName val="Реаг_пр_годК"/>
      <sheetName val="Баланс ээ"/>
      <sheetName val="Баланс мощности"/>
      <sheetName val="regs"/>
      <sheetName val="Anlagevermögen"/>
      <sheetName val="Продажи реальные и прогноз 20 л"/>
      <sheetName val="лист2 (2)"/>
      <sheetName val="на 2000 год"/>
      <sheetName val="Проводки'02"/>
      <sheetName val="УрРасч"/>
      <sheetName val="АКРасч"/>
      <sheetName val="топливо2009"/>
      <sheetName val="2009"/>
      <sheetName val="общие продажи"/>
      <sheetName val="water"/>
      <sheetName val="dairy precedents"/>
      <sheetName val="p&amp;l"/>
      <sheetName val="output"/>
      <sheetName val=" "/>
      <sheetName val="Справочники (2)"/>
      <sheetName val="ПРОГНОЗ_1"/>
      <sheetName val="Список Группы"/>
      <sheetName val="Северо - Запад"/>
      <sheetName val="Восстановл_Лист3"/>
      <sheetName val="Восстановл_Лист17"/>
      <sheetName val="Восстановл_Лист35"/>
      <sheetName val="Восстановл_Лист31"/>
      <sheetName val="ПРЯМ "/>
      <sheetName val="Наименование ЦФО"/>
      <sheetName val="Статьи БДР"/>
      <sheetName val="ЦО"/>
      <sheetName val="Организации"/>
      <sheetName val="Виды деятельнос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Статистика ДТП от 15 до 150 кВт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Управление"/>
      <sheetName val="Tier 31.12.08"/>
      <sheetName val="форма сетевой график эрсб"/>
      <sheetName val="иртышская"/>
      <sheetName val="таврическая"/>
      <sheetName val="сибирь"/>
      <sheetName val="ФедД"/>
      <sheetName val="Причины корр"/>
      <sheetName val="Справочники БУ"/>
      <sheetName val="4"/>
      <sheetName val="6"/>
      <sheetName val="Лист4"/>
      <sheetName val="Лист5"/>
      <sheetName val="Перечень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Легенда"/>
      <sheetName val="НСИ"/>
      <sheetName val="APP"/>
      <sheetName val="vec"/>
      <sheetName val="Статистика_ДТП_от_15_до_150_кВт"/>
      <sheetName val="Статистика_ДТП_от_15_до_150_кВ1"/>
      <sheetName val="Статистика_ДТП_от_15_до_150_кВ2"/>
      <sheetName val="Статистика_ДТП_от_15_до_150_кВ3"/>
      <sheetName val="Статистика_ДТП_от_15_до_150_кВ4"/>
      <sheetName val="отчет_20075"/>
      <sheetName val="Расчет_НВВ_общий5"/>
      <sheetName val="Ген__не_уч__ОРЭМ5"/>
      <sheetName val="Прилож_1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MTO_REV_05"/>
      <sheetName val="Статистика_ДТП_от_15_до_150_кВ5"/>
      <sheetName val="Баланс_мощности_20075"/>
      <sheetName val="Dati_Caricati5"/>
      <sheetName val="на_1_тут5"/>
      <sheetName val="main_gate_house5"/>
      <sheetName val="Тср_195"/>
      <sheetName val="Тср_205"/>
      <sheetName val="Тср_20-245"/>
      <sheetName val="отчет_20076"/>
      <sheetName val="Расчет_НВВ_общий6"/>
      <sheetName val="Ген__не_уч__ОРЭМ6"/>
      <sheetName val="Прилож_1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MTO_REV_06"/>
      <sheetName val="Статистика_ДТП_от_15_до_150_кВ6"/>
      <sheetName val="Баланс_мощности_20076"/>
      <sheetName val="Dati_Caricati6"/>
      <sheetName val="на_1_тут6"/>
      <sheetName val="main_gate_house6"/>
      <sheetName val="Тср_196"/>
      <sheetName val="Тср_206"/>
      <sheetName val="Тср_20-246"/>
      <sheetName val="отчет_20077"/>
      <sheetName val="Расчет_НВВ_общий7"/>
      <sheetName val="Ген__не_уч__ОРЭМ7"/>
      <sheetName val="Прилож_1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MTO_REV_07"/>
      <sheetName val="Статистика_ДТП_от_15_до_150_кВ7"/>
      <sheetName val="Баланс_мощности_20077"/>
      <sheetName val="Dati_Caricati7"/>
      <sheetName val="на_1_тут7"/>
      <sheetName val="main_gate_house7"/>
      <sheetName val="Тср_197"/>
      <sheetName val="Тср_207"/>
      <sheetName val="Тср_20-247"/>
      <sheetName val="отчет_20078"/>
      <sheetName val="Расчет_НВВ_общий8"/>
      <sheetName val="Ген__не_уч__ОРЭМ8"/>
      <sheetName val="Прилож_1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MTO_REV_08"/>
      <sheetName val="Статистика_ДТП_от_15_до_150_кВ8"/>
      <sheetName val="Баланс_мощности_20078"/>
      <sheetName val="Dati_Caricati8"/>
      <sheetName val="на_1_тут8"/>
      <sheetName val="main_gate_house8"/>
      <sheetName val="Тср_198"/>
      <sheetName val="Тср_208"/>
      <sheetName val="Тср_20-248"/>
      <sheetName val="T25"/>
      <sheetName val="T31"/>
      <sheetName val="расчет НВВ РСК по RAB"/>
      <sheetName val="справочник"/>
      <sheetName val="БФ-2-13-П"/>
      <sheetName val="перекрестка"/>
      <sheetName val="18.2"/>
      <sheetName val="15"/>
      <sheetName val="17.1"/>
      <sheetName val="2.3"/>
      <sheetName val="20"/>
      <sheetName val="27"/>
      <sheetName val="P2.1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2"/>
      <sheetName val="2.1"/>
      <sheetName val="2.2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пр-во"/>
      <sheetName val="Свод-1"/>
      <sheetName val="Уравнения"/>
      <sheetName val="расчетный"/>
      <sheetName val="Read me first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">
          <cell r="G5" t="str">
            <v>БДР на 2021</v>
          </cell>
        </row>
      </sheetData>
      <sheetData sheetId="66">
        <row r="5">
          <cell r="G5">
            <v>16503137.241579933</v>
          </cell>
        </row>
      </sheetData>
      <sheetData sheetId="67">
        <row r="5">
          <cell r="G5" t="str">
            <v>БДР на 2021</v>
          </cell>
        </row>
      </sheetData>
      <sheetData sheetId="68">
        <row r="5">
          <cell r="G5">
            <v>16503137.241579933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 t="str">
            <v>БДР на 2021</v>
          </cell>
        </row>
      </sheetData>
      <sheetData sheetId="98">
        <row r="5">
          <cell r="G5" t="str">
            <v>БДР на 2021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">
          <cell r="G5" t="str">
            <v>БДР на 2021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>
        <row r="5">
          <cell r="G5" t="str">
            <v>БДР на 2021</v>
          </cell>
        </row>
      </sheetData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 refreshError="1"/>
      <sheetData sheetId="108">
        <row r="5">
          <cell r="G5">
            <v>16503137.241579933</v>
          </cell>
        </row>
      </sheetData>
      <sheetData sheetId="109">
        <row r="5">
          <cell r="G5">
            <v>16503137.241579933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 t="str">
            <v>БДР на 2021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5">
          <cell r="G5">
            <v>4551113.38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 refreshError="1"/>
      <sheetData sheetId="210">
        <row r="5">
          <cell r="G5">
            <v>16503137.241579933</v>
          </cell>
        </row>
      </sheetData>
      <sheetData sheetId="211">
        <row r="5">
          <cell r="G5">
            <v>4551113.38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 t="str">
            <v>БДР на 2021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/>
      <sheetData sheetId="277"/>
      <sheetData sheetId="278"/>
      <sheetData sheetId="279">
        <row r="7">
          <cell r="G7">
            <v>0</v>
          </cell>
        </row>
      </sheetData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>
        <row r="7">
          <cell r="G7">
            <v>0</v>
          </cell>
        </row>
      </sheetData>
      <sheetData sheetId="283"/>
      <sheetData sheetId="284">
        <row r="5">
          <cell r="G5">
            <v>16503137.241579933</v>
          </cell>
        </row>
      </sheetData>
      <sheetData sheetId="285">
        <row r="5">
          <cell r="G5">
            <v>16503137.241579933</v>
          </cell>
        </row>
      </sheetData>
      <sheetData sheetId="286">
        <row r="5">
          <cell r="G5">
            <v>16503137.241579933</v>
          </cell>
        </row>
      </sheetData>
      <sheetData sheetId="287">
        <row r="5">
          <cell r="G5">
            <v>16503137.241579933</v>
          </cell>
        </row>
      </sheetData>
      <sheetData sheetId="288">
        <row r="5">
          <cell r="G5">
            <v>16503137.241579933</v>
          </cell>
        </row>
      </sheetData>
      <sheetData sheetId="289">
        <row r="5">
          <cell r="G5">
            <v>16503137.241579933</v>
          </cell>
        </row>
      </sheetData>
      <sheetData sheetId="290">
        <row r="5">
          <cell r="G5">
            <v>16503137.241579933</v>
          </cell>
        </row>
      </sheetData>
      <sheetData sheetId="291">
        <row r="5">
          <cell r="G5">
            <v>16503137.241579933</v>
          </cell>
        </row>
      </sheetData>
      <sheetData sheetId="292">
        <row r="5">
          <cell r="G5">
            <v>16503137.241579933</v>
          </cell>
        </row>
      </sheetData>
      <sheetData sheetId="293">
        <row r="5">
          <cell r="G5">
            <v>16503137.241579933</v>
          </cell>
        </row>
      </sheetData>
      <sheetData sheetId="294">
        <row r="5">
          <cell r="G5">
            <v>16503137.241579933</v>
          </cell>
        </row>
      </sheetData>
      <sheetData sheetId="295">
        <row r="5">
          <cell r="G5">
            <v>16503137.241579933</v>
          </cell>
        </row>
      </sheetData>
      <sheetData sheetId="296">
        <row r="5">
          <cell r="G5">
            <v>16503137.241579933</v>
          </cell>
        </row>
      </sheetData>
      <sheetData sheetId="297">
        <row r="5">
          <cell r="G5">
            <v>16503137.241579933</v>
          </cell>
        </row>
      </sheetData>
      <sheetData sheetId="298">
        <row r="5">
          <cell r="G5">
            <v>16503137.241579933</v>
          </cell>
        </row>
      </sheetData>
      <sheetData sheetId="299">
        <row r="5">
          <cell r="G5">
            <v>16503137.241579933</v>
          </cell>
        </row>
      </sheetData>
      <sheetData sheetId="300">
        <row r="5">
          <cell r="G5">
            <v>16503137.241579933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/>
      <sheetData sheetId="308">
        <row r="7">
          <cell r="G7">
            <v>0</v>
          </cell>
        </row>
      </sheetData>
      <sheetData sheetId="309">
        <row r="7">
          <cell r="G7">
            <v>0</v>
          </cell>
        </row>
      </sheetData>
      <sheetData sheetId="310">
        <row r="7">
          <cell r="G7">
            <v>0</v>
          </cell>
        </row>
      </sheetData>
      <sheetData sheetId="311">
        <row r="7">
          <cell r="G7">
            <v>0</v>
          </cell>
        </row>
      </sheetData>
      <sheetData sheetId="312"/>
      <sheetData sheetId="313">
        <row r="7">
          <cell r="G7">
            <v>0</v>
          </cell>
        </row>
      </sheetData>
      <sheetData sheetId="314">
        <row r="7">
          <cell r="G7">
            <v>0</v>
          </cell>
        </row>
      </sheetData>
      <sheetData sheetId="315">
        <row r="7">
          <cell r="G7">
            <v>0</v>
          </cell>
        </row>
      </sheetData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>
        <row r="7">
          <cell r="G7">
            <v>0</v>
          </cell>
        </row>
      </sheetData>
      <sheetData sheetId="319"/>
      <sheetData sheetId="320">
        <row r="5">
          <cell r="G5">
            <v>16503137.241579933</v>
          </cell>
        </row>
      </sheetData>
      <sheetData sheetId="321">
        <row r="5">
          <cell r="G5">
            <v>16503137.241579933</v>
          </cell>
        </row>
      </sheetData>
      <sheetData sheetId="322">
        <row r="5">
          <cell r="G5">
            <v>16503137.241579933</v>
          </cell>
        </row>
      </sheetData>
      <sheetData sheetId="323">
        <row r="5">
          <cell r="G5">
            <v>16503137.241579933</v>
          </cell>
        </row>
      </sheetData>
      <sheetData sheetId="324">
        <row r="5">
          <cell r="G5">
            <v>16503137.241579933</v>
          </cell>
        </row>
      </sheetData>
      <sheetData sheetId="325">
        <row r="5">
          <cell r="G5">
            <v>16503137.241579933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>
        <row r="5">
          <cell r="G5">
            <v>16503137.241579933</v>
          </cell>
        </row>
      </sheetData>
      <sheetData sheetId="336">
        <row r="5">
          <cell r="G5">
            <v>16503137.241579933</v>
          </cell>
        </row>
      </sheetData>
      <sheetData sheetId="337">
        <row r="5">
          <cell r="G5">
            <v>16503137.241579933</v>
          </cell>
        </row>
      </sheetData>
      <sheetData sheetId="338">
        <row r="5">
          <cell r="G5">
            <v>16503137.241579933</v>
          </cell>
        </row>
      </sheetData>
      <sheetData sheetId="339">
        <row r="5">
          <cell r="G5">
            <v>16503137.241579933</v>
          </cell>
        </row>
      </sheetData>
      <sheetData sheetId="340">
        <row r="5">
          <cell r="G5">
            <v>16503137.241579933</v>
          </cell>
        </row>
      </sheetData>
      <sheetData sheetId="341"/>
      <sheetData sheetId="342">
        <row r="7">
          <cell r="G7">
            <v>0</v>
          </cell>
        </row>
      </sheetData>
      <sheetData sheetId="343">
        <row r="7">
          <cell r="G7">
            <v>0</v>
          </cell>
        </row>
      </sheetData>
      <sheetData sheetId="344">
        <row r="7">
          <cell r="G7">
            <v>0</v>
          </cell>
        </row>
      </sheetData>
      <sheetData sheetId="345">
        <row r="7">
          <cell r="G7">
            <v>0</v>
          </cell>
        </row>
      </sheetData>
      <sheetData sheetId="346">
        <row r="7">
          <cell r="G7">
            <v>0</v>
          </cell>
        </row>
      </sheetData>
      <sheetData sheetId="347">
        <row r="7">
          <cell r="G7">
            <v>0</v>
          </cell>
        </row>
      </sheetData>
      <sheetData sheetId="348"/>
      <sheetData sheetId="349"/>
      <sheetData sheetId="350"/>
      <sheetData sheetId="351">
        <row r="7">
          <cell r="G7">
            <v>0</v>
          </cell>
        </row>
      </sheetData>
      <sheetData sheetId="352">
        <row r="5">
          <cell r="G5">
            <v>16503137.241579933</v>
          </cell>
        </row>
      </sheetData>
      <sheetData sheetId="353">
        <row r="5">
          <cell r="G5">
            <v>16503137.241579933</v>
          </cell>
        </row>
      </sheetData>
      <sheetData sheetId="354">
        <row r="5">
          <cell r="G5">
            <v>16503137.241579933</v>
          </cell>
        </row>
      </sheetData>
      <sheetData sheetId="355">
        <row r="5">
          <cell r="G5">
            <v>16503137.241579933</v>
          </cell>
        </row>
      </sheetData>
      <sheetData sheetId="356">
        <row r="5">
          <cell r="G5">
            <v>16503137.241579933</v>
          </cell>
        </row>
      </sheetData>
      <sheetData sheetId="357">
        <row r="5">
          <cell r="G5">
            <v>16503137.241579933</v>
          </cell>
        </row>
      </sheetData>
      <sheetData sheetId="358">
        <row r="5">
          <cell r="G5">
            <v>16503137.241579933</v>
          </cell>
        </row>
      </sheetData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/>
      <sheetData sheetId="362"/>
      <sheetData sheetId="363"/>
      <sheetData sheetId="364"/>
      <sheetData sheetId="365"/>
      <sheetData sheetId="366"/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>
            <v>16503137.241579933</v>
          </cell>
        </row>
      </sheetData>
      <sheetData sheetId="370">
        <row r="5">
          <cell r="G5">
            <v>16503137.241579933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16503137.241579933</v>
          </cell>
        </row>
      </sheetData>
      <sheetData sheetId="377"/>
      <sheetData sheetId="378"/>
      <sheetData sheetId="379"/>
      <sheetData sheetId="380">
        <row r="7">
          <cell r="G7">
            <v>0</v>
          </cell>
        </row>
      </sheetData>
      <sheetData sheetId="381">
        <row r="7">
          <cell r="G7">
            <v>0</v>
          </cell>
        </row>
      </sheetData>
      <sheetData sheetId="382">
        <row r="7">
          <cell r="G7">
            <v>0</v>
          </cell>
        </row>
      </sheetData>
      <sheetData sheetId="383">
        <row r="7">
          <cell r="G7">
            <v>0</v>
          </cell>
        </row>
      </sheetData>
      <sheetData sheetId="384"/>
      <sheetData sheetId="385"/>
      <sheetData sheetId="386"/>
      <sheetData sheetId="387">
        <row r="7">
          <cell r="G7">
            <v>0</v>
          </cell>
        </row>
      </sheetData>
      <sheetData sheetId="388">
        <row r="7">
          <cell r="G7">
            <v>0</v>
          </cell>
        </row>
      </sheetData>
      <sheetData sheetId="389">
        <row r="7">
          <cell r="G7">
            <v>0</v>
          </cell>
        </row>
      </sheetData>
      <sheetData sheetId="390">
        <row r="7">
          <cell r="G7">
            <v>0</v>
          </cell>
        </row>
      </sheetData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>
        <row r="52">
          <cell r="G52">
            <v>0</v>
          </cell>
        </row>
      </sheetData>
      <sheetData sheetId="408" refreshError="1"/>
      <sheetData sheetId="409" refreshError="1"/>
      <sheetData sheetId="410" refreshError="1"/>
      <sheetData sheetId="411" refreshError="1"/>
      <sheetData sheetId="412">
        <row r="5">
          <cell r="G5">
            <v>16503137.241579933</v>
          </cell>
        </row>
      </sheetData>
      <sheetData sheetId="413">
        <row r="5">
          <cell r="G5">
            <v>16503137.241579933</v>
          </cell>
        </row>
      </sheetData>
      <sheetData sheetId="414">
        <row r="5">
          <cell r="G5">
            <v>16503137.241579933</v>
          </cell>
        </row>
      </sheetData>
      <sheetData sheetId="415">
        <row r="5">
          <cell r="G5">
            <v>16503137.241579933</v>
          </cell>
        </row>
      </sheetData>
      <sheetData sheetId="416">
        <row r="5">
          <cell r="G5">
            <v>16503137.241579933</v>
          </cell>
        </row>
      </sheetData>
      <sheetData sheetId="417">
        <row r="5">
          <cell r="G5">
            <v>16503137.241579933</v>
          </cell>
        </row>
      </sheetData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T0"/>
      <sheetName val="Тср 12-17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MAIN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  <sheetName val="Т19.1"/>
      <sheetName val="T25"/>
      <sheetName val="T31"/>
      <sheetName val="расчет НВВ РСК по RAB"/>
      <sheetName val="Спр. классов АРМов"/>
      <sheetName val="28"/>
      <sheetName val="29"/>
      <sheetName val="21"/>
      <sheetName val="23"/>
      <sheetName val="25"/>
      <sheetName val="26"/>
      <sheetName val="19"/>
      <sheetName val="22"/>
      <sheetName val="2.1"/>
      <sheetName val="2.2"/>
      <sheetName val="2"/>
      <sheetName val="13"/>
      <sheetName val="Pile径1m･27"/>
      <sheetName val="ис.смета"/>
      <sheetName val="Договора - факт"/>
      <sheetName val="Акт Дт Кт_задолж_31_03_2010"/>
      <sheetName val="БФ-2-13-П"/>
      <sheetName val="vec"/>
      <sheetName val="Статистика_ДТП_от_15_до_150_кВ4"/>
      <sheetName val="Статистика_ДТП_от_15_до_150_кВ5"/>
      <sheetName val="Статистика_ДТП_от_15_до_150_кВ6"/>
      <sheetName val="Статистика_ДТП_от_15_до_150_кВ7"/>
      <sheetName val="Статистика_ДТП_от_15_до_150_кВ8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равнения"/>
      <sheetName val="расчетный"/>
      <sheetName val="Баланс передача"/>
      <sheetName val="Баланс производство"/>
      <sheetName val="командировка"/>
      <sheetName val="счет-фактура"/>
      <sheetName val="доверенность"/>
      <sheetName val="Categories"/>
      <sheetName val="техлист"/>
      <sheetName val="Поправки"/>
      <sheetName val="KPIs VLS"/>
      <sheetName val="МВЗ (92 сч.)_1 кв."/>
      <sheetName val="МВЗ (92 сч.)_2 кв."/>
      <sheetName val="МВЗ (92 сч.)_3 кв."/>
      <sheetName val="МВЗ (92 сч.)_4 кв."/>
      <sheetName val="Проводки'02"/>
      <sheetName val="УрРасч"/>
      <sheetName val="АКРасч"/>
      <sheetName val="Список организаций"/>
      <sheetName val="Проект"/>
      <sheetName val="индексы"/>
      <sheetName val="共機計算"/>
    </sheetNames>
    <sheetDataSet>
      <sheetData sheetId="0" refreshError="1"/>
      <sheetData sheetId="1" refreshError="1"/>
      <sheetData sheetId="2" refreshError="1">
        <row r="4">
          <cell r="G4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4">
          <cell r="G4">
            <v>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5">
          <cell r="G5" t="str">
            <v>БДР на 2021</v>
          </cell>
        </row>
      </sheetData>
      <sheetData sheetId="65">
        <row r="5">
          <cell r="G5">
            <v>16503137.241579933</v>
          </cell>
        </row>
      </sheetData>
      <sheetData sheetId="66">
        <row r="5">
          <cell r="G5" t="str">
            <v>БДР на 2021</v>
          </cell>
        </row>
      </sheetData>
      <sheetData sheetId="67">
        <row r="5">
          <cell r="G5">
            <v>16503137.241579933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G4">
            <v>0</v>
          </cell>
        </row>
      </sheetData>
      <sheetData sheetId="97">
        <row r="4">
          <cell r="G4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5">
          <cell r="G5">
            <v>16503137.241579933</v>
          </cell>
        </row>
      </sheetData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 refreshError="1"/>
      <sheetData sheetId="120" refreshError="1"/>
      <sheetData sheetId="121">
        <row r="4">
          <cell r="G4">
            <v>0</v>
          </cell>
        </row>
      </sheetData>
      <sheetData sheetId="122">
        <row r="4">
          <cell r="G4">
            <v>0</v>
          </cell>
        </row>
      </sheetData>
      <sheetData sheetId="123">
        <row r="4">
          <cell r="G4">
            <v>0</v>
          </cell>
        </row>
      </sheetData>
      <sheetData sheetId="124">
        <row r="4">
          <cell r="G4">
            <v>0</v>
          </cell>
        </row>
      </sheetData>
      <sheetData sheetId="125">
        <row r="4">
          <cell r="G4">
            <v>0</v>
          </cell>
        </row>
      </sheetData>
      <sheetData sheetId="126">
        <row r="4">
          <cell r="G4">
            <v>0</v>
          </cell>
        </row>
      </sheetData>
      <sheetData sheetId="127">
        <row r="4">
          <cell r="G4">
            <v>0</v>
          </cell>
        </row>
      </sheetData>
      <sheetData sheetId="128">
        <row r="4">
          <cell r="G4">
            <v>0</v>
          </cell>
        </row>
      </sheetData>
      <sheetData sheetId="129">
        <row r="4">
          <cell r="G4">
            <v>0</v>
          </cell>
        </row>
      </sheetData>
      <sheetData sheetId="130">
        <row r="4">
          <cell r="G4">
            <v>0</v>
          </cell>
        </row>
      </sheetData>
      <sheetData sheetId="131">
        <row r="4">
          <cell r="G4">
            <v>0</v>
          </cell>
        </row>
      </sheetData>
      <sheetData sheetId="132">
        <row r="4">
          <cell r="G4">
            <v>0</v>
          </cell>
        </row>
      </sheetData>
      <sheetData sheetId="133">
        <row r="4">
          <cell r="G4">
            <v>0</v>
          </cell>
        </row>
      </sheetData>
      <sheetData sheetId="134">
        <row r="4">
          <cell r="G4">
            <v>0</v>
          </cell>
        </row>
      </sheetData>
      <sheetData sheetId="135">
        <row r="4">
          <cell r="G4">
            <v>0</v>
          </cell>
        </row>
      </sheetData>
      <sheetData sheetId="136">
        <row r="4">
          <cell r="G4">
            <v>0</v>
          </cell>
        </row>
      </sheetData>
      <sheetData sheetId="137">
        <row r="4">
          <cell r="G4">
            <v>0</v>
          </cell>
        </row>
      </sheetData>
      <sheetData sheetId="138">
        <row r="4">
          <cell r="G4">
            <v>0</v>
          </cell>
        </row>
      </sheetData>
      <sheetData sheetId="139">
        <row r="4">
          <cell r="G4">
            <v>0</v>
          </cell>
        </row>
      </sheetData>
      <sheetData sheetId="140">
        <row r="4">
          <cell r="G4">
            <v>0</v>
          </cell>
        </row>
      </sheetData>
      <sheetData sheetId="141">
        <row r="4">
          <cell r="G4">
            <v>0</v>
          </cell>
        </row>
      </sheetData>
      <sheetData sheetId="142">
        <row r="4">
          <cell r="G4">
            <v>0</v>
          </cell>
        </row>
      </sheetData>
      <sheetData sheetId="143">
        <row r="4">
          <cell r="G4">
            <v>0</v>
          </cell>
        </row>
      </sheetData>
      <sheetData sheetId="144" refreshError="1"/>
      <sheetData sheetId="145">
        <row r="4">
          <cell r="G4">
            <v>0</v>
          </cell>
        </row>
      </sheetData>
      <sheetData sheetId="146">
        <row r="4">
          <cell r="G4">
            <v>0</v>
          </cell>
        </row>
      </sheetData>
      <sheetData sheetId="147">
        <row r="4">
          <cell r="G4">
            <v>0</v>
          </cell>
        </row>
      </sheetData>
      <sheetData sheetId="148">
        <row r="4">
          <cell r="G4">
            <v>0</v>
          </cell>
        </row>
      </sheetData>
      <sheetData sheetId="149">
        <row r="4">
          <cell r="G4">
            <v>0</v>
          </cell>
        </row>
      </sheetData>
      <sheetData sheetId="150">
        <row r="4">
          <cell r="G4">
            <v>0</v>
          </cell>
        </row>
      </sheetData>
      <sheetData sheetId="151">
        <row r="4">
          <cell r="G4">
            <v>0</v>
          </cell>
        </row>
      </sheetData>
      <sheetData sheetId="152">
        <row r="4">
          <cell r="G4">
            <v>0</v>
          </cell>
        </row>
      </sheetData>
      <sheetData sheetId="153">
        <row r="4">
          <cell r="G4">
            <v>0</v>
          </cell>
        </row>
      </sheetData>
      <sheetData sheetId="154">
        <row r="4">
          <cell r="G4">
            <v>0</v>
          </cell>
        </row>
      </sheetData>
      <sheetData sheetId="155">
        <row r="4">
          <cell r="G4">
            <v>0</v>
          </cell>
        </row>
      </sheetData>
      <sheetData sheetId="156">
        <row r="4">
          <cell r="G4">
            <v>0</v>
          </cell>
        </row>
      </sheetData>
      <sheetData sheetId="157">
        <row r="4">
          <cell r="G4">
            <v>0</v>
          </cell>
        </row>
      </sheetData>
      <sheetData sheetId="158">
        <row r="4">
          <cell r="G4">
            <v>0</v>
          </cell>
        </row>
      </sheetData>
      <sheetData sheetId="159">
        <row r="4">
          <cell r="G4">
            <v>0</v>
          </cell>
        </row>
      </sheetData>
      <sheetData sheetId="160">
        <row r="4">
          <cell r="G4">
            <v>0</v>
          </cell>
        </row>
      </sheetData>
      <sheetData sheetId="161">
        <row r="4">
          <cell r="G4">
            <v>0</v>
          </cell>
        </row>
      </sheetData>
      <sheetData sheetId="162">
        <row r="4">
          <cell r="G4">
            <v>0</v>
          </cell>
        </row>
      </sheetData>
      <sheetData sheetId="163">
        <row r="4">
          <cell r="G4">
            <v>0</v>
          </cell>
        </row>
      </sheetData>
      <sheetData sheetId="164">
        <row r="4">
          <cell r="G4">
            <v>0</v>
          </cell>
        </row>
      </sheetData>
      <sheetData sheetId="165">
        <row r="4">
          <cell r="G4">
            <v>0</v>
          </cell>
        </row>
      </sheetData>
      <sheetData sheetId="166">
        <row r="4">
          <cell r="G4">
            <v>0</v>
          </cell>
        </row>
      </sheetData>
      <sheetData sheetId="167">
        <row r="4">
          <cell r="G4">
            <v>0</v>
          </cell>
        </row>
      </sheetData>
      <sheetData sheetId="168">
        <row r="4">
          <cell r="G4">
            <v>0</v>
          </cell>
        </row>
      </sheetData>
      <sheetData sheetId="169">
        <row r="4">
          <cell r="G4">
            <v>0</v>
          </cell>
        </row>
      </sheetData>
      <sheetData sheetId="170">
        <row r="4">
          <cell r="G4">
            <v>0</v>
          </cell>
        </row>
      </sheetData>
      <sheetData sheetId="171">
        <row r="4">
          <cell r="G4">
            <v>0</v>
          </cell>
        </row>
      </sheetData>
      <sheetData sheetId="172">
        <row r="4">
          <cell r="G4">
            <v>0</v>
          </cell>
        </row>
      </sheetData>
      <sheetData sheetId="173">
        <row r="4">
          <cell r="G4">
            <v>0</v>
          </cell>
        </row>
      </sheetData>
      <sheetData sheetId="174">
        <row r="4">
          <cell r="G4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G4">
            <v>0</v>
          </cell>
        </row>
      </sheetData>
      <sheetData sheetId="187">
        <row r="4">
          <cell r="G4">
            <v>0</v>
          </cell>
        </row>
      </sheetData>
      <sheetData sheetId="188">
        <row r="4">
          <cell r="G4">
            <v>0</v>
          </cell>
        </row>
      </sheetData>
      <sheetData sheetId="189">
        <row r="4">
          <cell r="G4">
            <v>0</v>
          </cell>
        </row>
      </sheetData>
      <sheetData sheetId="190" refreshError="1"/>
      <sheetData sheetId="191">
        <row r="4">
          <cell r="G4">
            <v>0</v>
          </cell>
        </row>
      </sheetData>
      <sheetData sheetId="192">
        <row r="4">
          <cell r="G4">
            <v>0</v>
          </cell>
        </row>
      </sheetData>
      <sheetData sheetId="193">
        <row r="4">
          <cell r="G4">
            <v>0</v>
          </cell>
        </row>
      </sheetData>
      <sheetData sheetId="194">
        <row r="4">
          <cell r="G4">
            <v>0</v>
          </cell>
        </row>
      </sheetData>
      <sheetData sheetId="195">
        <row r="4">
          <cell r="G4">
            <v>0</v>
          </cell>
        </row>
      </sheetData>
      <sheetData sheetId="196">
        <row r="4">
          <cell r="G4">
            <v>0</v>
          </cell>
        </row>
      </sheetData>
      <sheetData sheetId="197">
        <row r="4">
          <cell r="G4">
            <v>0</v>
          </cell>
        </row>
      </sheetData>
      <sheetData sheetId="198">
        <row r="4">
          <cell r="G4">
            <v>0</v>
          </cell>
        </row>
      </sheetData>
      <sheetData sheetId="199">
        <row r="4">
          <cell r="G4">
            <v>0</v>
          </cell>
        </row>
      </sheetData>
      <sheetData sheetId="200">
        <row r="4">
          <cell r="G4">
            <v>0</v>
          </cell>
        </row>
      </sheetData>
      <sheetData sheetId="201">
        <row r="4">
          <cell r="G4">
            <v>0</v>
          </cell>
        </row>
      </sheetData>
      <sheetData sheetId="202">
        <row r="4">
          <cell r="G4">
            <v>0</v>
          </cell>
        </row>
      </sheetData>
      <sheetData sheetId="203">
        <row r="4">
          <cell r="G4">
            <v>0</v>
          </cell>
        </row>
      </sheetData>
      <sheetData sheetId="204">
        <row r="4">
          <cell r="G4">
            <v>0</v>
          </cell>
        </row>
      </sheetData>
      <sheetData sheetId="205">
        <row r="4">
          <cell r="G4">
            <v>0</v>
          </cell>
        </row>
      </sheetData>
      <sheetData sheetId="206">
        <row r="4">
          <cell r="G4">
            <v>0</v>
          </cell>
        </row>
      </sheetData>
      <sheetData sheetId="207">
        <row r="4">
          <cell r="G4">
            <v>0</v>
          </cell>
        </row>
      </sheetData>
      <sheetData sheetId="208">
        <row r="4">
          <cell r="G4">
            <v>0</v>
          </cell>
        </row>
      </sheetData>
      <sheetData sheetId="209">
        <row r="4">
          <cell r="G4">
            <v>0</v>
          </cell>
        </row>
      </sheetData>
      <sheetData sheetId="210">
        <row r="4">
          <cell r="G4">
            <v>0</v>
          </cell>
        </row>
      </sheetData>
      <sheetData sheetId="211">
        <row r="4">
          <cell r="G4">
            <v>0</v>
          </cell>
        </row>
      </sheetData>
      <sheetData sheetId="212">
        <row r="4">
          <cell r="G4">
            <v>0</v>
          </cell>
        </row>
      </sheetData>
      <sheetData sheetId="213">
        <row r="4">
          <cell r="G4">
            <v>0</v>
          </cell>
        </row>
      </sheetData>
      <sheetData sheetId="214">
        <row r="4">
          <cell r="G4">
            <v>0</v>
          </cell>
        </row>
      </sheetData>
      <sheetData sheetId="215">
        <row r="4">
          <cell r="G4">
            <v>0</v>
          </cell>
        </row>
      </sheetData>
      <sheetData sheetId="216">
        <row r="4">
          <cell r="G4">
            <v>0</v>
          </cell>
        </row>
      </sheetData>
      <sheetData sheetId="217">
        <row r="4">
          <cell r="G4">
            <v>0</v>
          </cell>
        </row>
      </sheetData>
      <sheetData sheetId="218">
        <row r="4">
          <cell r="G4">
            <v>0</v>
          </cell>
        </row>
      </sheetData>
      <sheetData sheetId="219">
        <row r="4">
          <cell r="G4">
            <v>0</v>
          </cell>
        </row>
      </sheetData>
      <sheetData sheetId="220">
        <row r="4">
          <cell r="G4">
            <v>0</v>
          </cell>
        </row>
      </sheetData>
      <sheetData sheetId="221">
        <row r="4">
          <cell r="G4">
            <v>0</v>
          </cell>
        </row>
      </sheetData>
      <sheetData sheetId="222">
        <row r="4">
          <cell r="G4">
            <v>0</v>
          </cell>
        </row>
      </sheetData>
      <sheetData sheetId="223">
        <row r="4">
          <cell r="G4">
            <v>0</v>
          </cell>
        </row>
      </sheetData>
      <sheetData sheetId="224">
        <row r="4">
          <cell r="G4">
            <v>0</v>
          </cell>
        </row>
      </sheetData>
      <sheetData sheetId="225">
        <row r="4">
          <cell r="G4">
            <v>0</v>
          </cell>
        </row>
      </sheetData>
      <sheetData sheetId="226">
        <row r="4">
          <cell r="G4">
            <v>0</v>
          </cell>
        </row>
      </sheetData>
      <sheetData sheetId="227">
        <row r="4">
          <cell r="G4">
            <v>0</v>
          </cell>
        </row>
      </sheetData>
      <sheetData sheetId="228">
        <row r="4">
          <cell r="G4">
            <v>0</v>
          </cell>
        </row>
      </sheetData>
      <sheetData sheetId="229">
        <row r="4">
          <cell r="G4">
            <v>0</v>
          </cell>
        </row>
      </sheetData>
      <sheetData sheetId="230">
        <row r="4">
          <cell r="G4">
            <v>0</v>
          </cell>
        </row>
      </sheetData>
      <sheetData sheetId="231">
        <row r="4">
          <cell r="G4">
            <v>0</v>
          </cell>
        </row>
      </sheetData>
      <sheetData sheetId="232">
        <row r="4">
          <cell r="G4">
            <v>0</v>
          </cell>
        </row>
      </sheetData>
      <sheetData sheetId="233">
        <row r="4">
          <cell r="G4">
            <v>0</v>
          </cell>
        </row>
      </sheetData>
      <sheetData sheetId="234">
        <row r="4">
          <cell r="G4">
            <v>0</v>
          </cell>
        </row>
      </sheetData>
      <sheetData sheetId="235">
        <row r="4">
          <cell r="G4">
            <v>0</v>
          </cell>
        </row>
      </sheetData>
      <sheetData sheetId="236">
        <row r="4">
          <cell r="G4">
            <v>0</v>
          </cell>
        </row>
      </sheetData>
      <sheetData sheetId="237">
        <row r="4">
          <cell r="G4">
            <v>0</v>
          </cell>
        </row>
      </sheetData>
      <sheetData sheetId="238">
        <row r="4">
          <cell r="G4">
            <v>0</v>
          </cell>
        </row>
      </sheetData>
      <sheetData sheetId="239">
        <row r="4">
          <cell r="G4">
            <v>0</v>
          </cell>
        </row>
      </sheetData>
      <sheetData sheetId="240">
        <row r="4">
          <cell r="G4">
            <v>0</v>
          </cell>
        </row>
      </sheetData>
      <sheetData sheetId="241">
        <row r="4">
          <cell r="G4">
            <v>0</v>
          </cell>
        </row>
      </sheetData>
      <sheetData sheetId="242">
        <row r="4">
          <cell r="G4">
            <v>0</v>
          </cell>
        </row>
      </sheetData>
      <sheetData sheetId="243">
        <row r="4">
          <cell r="G4">
            <v>0</v>
          </cell>
        </row>
      </sheetData>
      <sheetData sheetId="244">
        <row r="4">
          <cell r="G4">
            <v>0</v>
          </cell>
        </row>
      </sheetData>
      <sheetData sheetId="245">
        <row r="4">
          <cell r="G4">
            <v>0</v>
          </cell>
        </row>
      </sheetData>
      <sheetData sheetId="246">
        <row r="4">
          <cell r="G4">
            <v>0</v>
          </cell>
        </row>
      </sheetData>
      <sheetData sheetId="247">
        <row r="4">
          <cell r="G4">
            <v>0</v>
          </cell>
        </row>
      </sheetData>
      <sheetData sheetId="248">
        <row r="4">
          <cell r="G4">
            <v>0</v>
          </cell>
        </row>
      </sheetData>
      <sheetData sheetId="249">
        <row r="4">
          <cell r="G4">
            <v>0</v>
          </cell>
        </row>
      </sheetData>
      <sheetData sheetId="250">
        <row r="4">
          <cell r="G4">
            <v>0</v>
          </cell>
        </row>
      </sheetData>
      <sheetData sheetId="251">
        <row r="4">
          <cell r="G4">
            <v>0</v>
          </cell>
        </row>
      </sheetData>
      <sheetData sheetId="252">
        <row r="4">
          <cell r="G4">
            <v>0</v>
          </cell>
        </row>
      </sheetData>
      <sheetData sheetId="253">
        <row r="4">
          <cell r="G4">
            <v>0</v>
          </cell>
        </row>
      </sheetData>
      <sheetData sheetId="254">
        <row r="4">
          <cell r="G4">
            <v>0</v>
          </cell>
        </row>
      </sheetData>
      <sheetData sheetId="255">
        <row r="4">
          <cell r="G4">
            <v>0</v>
          </cell>
        </row>
      </sheetData>
      <sheetData sheetId="256">
        <row r="4">
          <cell r="G4">
            <v>0</v>
          </cell>
        </row>
      </sheetData>
      <sheetData sheetId="257">
        <row r="4">
          <cell r="G4">
            <v>0</v>
          </cell>
        </row>
      </sheetData>
      <sheetData sheetId="258">
        <row r="4">
          <cell r="G4">
            <v>0</v>
          </cell>
        </row>
      </sheetData>
      <sheetData sheetId="259">
        <row r="4">
          <cell r="G4">
            <v>0</v>
          </cell>
        </row>
      </sheetData>
      <sheetData sheetId="260">
        <row r="4">
          <cell r="G4">
            <v>0</v>
          </cell>
        </row>
      </sheetData>
      <sheetData sheetId="261">
        <row r="4">
          <cell r="G4">
            <v>0</v>
          </cell>
        </row>
      </sheetData>
      <sheetData sheetId="262">
        <row r="4">
          <cell r="G4">
            <v>0</v>
          </cell>
        </row>
      </sheetData>
      <sheetData sheetId="263">
        <row r="4">
          <cell r="G4">
            <v>0</v>
          </cell>
        </row>
      </sheetData>
      <sheetData sheetId="264">
        <row r="4">
          <cell r="G4">
            <v>0</v>
          </cell>
        </row>
      </sheetData>
      <sheetData sheetId="265">
        <row r="4">
          <cell r="G4">
            <v>0</v>
          </cell>
        </row>
      </sheetData>
      <sheetData sheetId="266">
        <row r="4">
          <cell r="G4">
            <v>0</v>
          </cell>
        </row>
      </sheetData>
      <sheetData sheetId="267">
        <row r="4">
          <cell r="G4">
            <v>0</v>
          </cell>
        </row>
      </sheetData>
      <sheetData sheetId="268">
        <row r="4">
          <cell r="G4">
            <v>0</v>
          </cell>
        </row>
      </sheetData>
      <sheetData sheetId="269">
        <row r="4">
          <cell r="G4">
            <v>0</v>
          </cell>
        </row>
      </sheetData>
      <sheetData sheetId="270">
        <row r="4">
          <cell r="G4">
            <v>0</v>
          </cell>
        </row>
      </sheetData>
      <sheetData sheetId="271">
        <row r="4">
          <cell r="G4">
            <v>0</v>
          </cell>
        </row>
      </sheetData>
      <sheetData sheetId="272">
        <row r="4">
          <cell r="G4">
            <v>0</v>
          </cell>
        </row>
      </sheetData>
      <sheetData sheetId="273">
        <row r="4">
          <cell r="G4">
            <v>0</v>
          </cell>
        </row>
      </sheetData>
      <sheetData sheetId="274">
        <row r="4">
          <cell r="G4">
            <v>0</v>
          </cell>
        </row>
      </sheetData>
      <sheetData sheetId="275">
        <row r="4">
          <cell r="G4">
            <v>0</v>
          </cell>
        </row>
      </sheetData>
      <sheetData sheetId="276">
        <row r="4">
          <cell r="G4">
            <v>0</v>
          </cell>
        </row>
      </sheetData>
      <sheetData sheetId="277">
        <row r="4">
          <cell r="G4">
            <v>0</v>
          </cell>
        </row>
      </sheetData>
      <sheetData sheetId="278">
        <row r="4">
          <cell r="G4">
            <v>0</v>
          </cell>
        </row>
      </sheetData>
      <sheetData sheetId="279">
        <row r="4">
          <cell r="G4">
            <v>0</v>
          </cell>
        </row>
      </sheetData>
      <sheetData sheetId="280">
        <row r="4">
          <cell r="G4">
            <v>0</v>
          </cell>
        </row>
      </sheetData>
      <sheetData sheetId="281">
        <row r="4">
          <cell r="G4">
            <v>0</v>
          </cell>
        </row>
      </sheetData>
      <sheetData sheetId="282">
        <row r="4">
          <cell r="G4">
            <v>0</v>
          </cell>
        </row>
      </sheetData>
      <sheetData sheetId="283">
        <row r="4">
          <cell r="G4">
            <v>0</v>
          </cell>
        </row>
      </sheetData>
      <sheetData sheetId="284">
        <row r="4">
          <cell r="G4">
            <v>0</v>
          </cell>
        </row>
      </sheetData>
      <sheetData sheetId="285">
        <row r="4">
          <cell r="G4">
            <v>0</v>
          </cell>
        </row>
      </sheetData>
      <sheetData sheetId="286">
        <row r="4">
          <cell r="G4">
            <v>0</v>
          </cell>
        </row>
      </sheetData>
      <sheetData sheetId="287">
        <row r="4">
          <cell r="G4">
            <v>0</v>
          </cell>
        </row>
      </sheetData>
      <sheetData sheetId="288">
        <row r="4">
          <cell r="G4">
            <v>0</v>
          </cell>
        </row>
      </sheetData>
      <sheetData sheetId="289">
        <row r="4">
          <cell r="G4">
            <v>0</v>
          </cell>
        </row>
      </sheetData>
      <sheetData sheetId="290">
        <row r="4">
          <cell r="G4">
            <v>0</v>
          </cell>
        </row>
      </sheetData>
      <sheetData sheetId="291">
        <row r="4">
          <cell r="G4">
            <v>0</v>
          </cell>
        </row>
      </sheetData>
      <sheetData sheetId="292">
        <row r="4">
          <cell r="G4">
            <v>0</v>
          </cell>
        </row>
      </sheetData>
      <sheetData sheetId="293">
        <row r="4">
          <cell r="G4">
            <v>0</v>
          </cell>
        </row>
      </sheetData>
      <sheetData sheetId="294">
        <row r="4">
          <cell r="G4">
            <v>0</v>
          </cell>
        </row>
      </sheetData>
      <sheetData sheetId="295">
        <row r="4">
          <cell r="G4">
            <v>0</v>
          </cell>
        </row>
      </sheetData>
      <sheetData sheetId="296">
        <row r="4">
          <cell r="G4">
            <v>0</v>
          </cell>
        </row>
      </sheetData>
      <sheetData sheetId="297">
        <row r="4">
          <cell r="G4">
            <v>0</v>
          </cell>
        </row>
      </sheetData>
      <sheetData sheetId="298">
        <row r="4">
          <cell r="G4">
            <v>0</v>
          </cell>
        </row>
      </sheetData>
      <sheetData sheetId="299">
        <row r="4">
          <cell r="G4">
            <v>0</v>
          </cell>
        </row>
      </sheetData>
      <sheetData sheetId="300">
        <row r="4">
          <cell r="G4">
            <v>0</v>
          </cell>
        </row>
      </sheetData>
      <sheetData sheetId="301">
        <row r="4">
          <cell r="G4">
            <v>0</v>
          </cell>
        </row>
      </sheetData>
      <sheetData sheetId="302">
        <row r="4">
          <cell r="G4">
            <v>0</v>
          </cell>
        </row>
      </sheetData>
      <sheetData sheetId="303">
        <row r="4">
          <cell r="G4">
            <v>0</v>
          </cell>
        </row>
      </sheetData>
      <sheetData sheetId="304">
        <row r="4">
          <cell r="G4">
            <v>0</v>
          </cell>
        </row>
      </sheetData>
      <sheetData sheetId="305">
        <row r="4">
          <cell r="G4">
            <v>0</v>
          </cell>
        </row>
      </sheetData>
      <sheetData sheetId="306">
        <row r="4">
          <cell r="G4">
            <v>0</v>
          </cell>
        </row>
      </sheetData>
      <sheetData sheetId="307">
        <row r="4">
          <cell r="G4">
            <v>0</v>
          </cell>
        </row>
      </sheetData>
      <sheetData sheetId="308">
        <row r="4">
          <cell r="G4">
            <v>0</v>
          </cell>
        </row>
      </sheetData>
      <sheetData sheetId="309">
        <row r="4">
          <cell r="G4">
            <v>0</v>
          </cell>
        </row>
      </sheetData>
      <sheetData sheetId="310">
        <row r="4">
          <cell r="G4">
            <v>0</v>
          </cell>
        </row>
      </sheetData>
      <sheetData sheetId="311">
        <row r="4">
          <cell r="G4">
            <v>0</v>
          </cell>
        </row>
      </sheetData>
      <sheetData sheetId="312">
        <row r="4">
          <cell r="G4">
            <v>0</v>
          </cell>
        </row>
      </sheetData>
      <sheetData sheetId="313">
        <row r="4">
          <cell r="G4">
            <v>0</v>
          </cell>
        </row>
      </sheetData>
      <sheetData sheetId="314">
        <row r="4">
          <cell r="G4">
            <v>0</v>
          </cell>
        </row>
      </sheetData>
      <sheetData sheetId="315">
        <row r="4">
          <cell r="G4">
            <v>0</v>
          </cell>
        </row>
      </sheetData>
      <sheetData sheetId="316">
        <row r="4">
          <cell r="G4">
            <v>0</v>
          </cell>
        </row>
      </sheetData>
      <sheetData sheetId="317">
        <row r="4">
          <cell r="G4">
            <v>0</v>
          </cell>
        </row>
      </sheetData>
      <sheetData sheetId="318">
        <row r="4">
          <cell r="G4">
            <v>0</v>
          </cell>
        </row>
      </sheetData>
      <sheetData sheetId="319">
        <row r="4">
          <cell r="G4">
            <v>0</v>
          </cell>
        </row>
      </sheetData>
      <sheetData sheetId="320">
        <row r="4">
          <cell r="G4">
            <v>0</v>
          </cell>
        </row>
      </sheetData>
      <sheetData sheetId="321">
        <row r="4">
          <cell r="G4">
            <v>0</v>
          </cell>
        </row>
      </sheetData>
      <sheetData sheetId="322">
        <row r="4">
          <cell r="G4">
            <v>0</v>
          </cell>
        </row>
      </sheetData>
      <sheetData sheetId="323">
        <row r="4">
          <cell r="G4">
            <v>0</v>
          </cell>
        </row>
      </sheetData>
      <sheetData sheetId="324">
        <row r="4">
          <cell r="G4">
            <v>0</v>
          </cell>
        </row>
      </sheetData>
      <sheetData sheetId="325">
        <row r="4">
          <cell r="G4">
            <v>0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>
        <row r="5">
          <cell r="G5">
            <v>16503137.241579933</v>
          </cell>
        </row>
      </sheetData>
      <sheetData sheetId="343">
        <row r="5">
          <cell r="G5">
            <v>16503137.241579933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>
        <row r="5">
          <cell r="G5">
            <v>16503137.241579933</v>
          </cell>
        </row>
      </sheetData>
      <sheetData sheetId="362">
        <row r="5">
          <cell r="G5">
            <v>16503137.241579933</v>
          </cell>
        </row>
      </sheetData>
      <sheetData sheetId="363" refreshError="1"/>
      <sheetData sheetId="364">
        <row r="5">
          <cell r="G5">
            <v>4551113.38</v>
          </cell>
        </row>
      </sheetData>
      <sheetData sheetId="365">
        <row r="5">
          <cell r="G5">
            <v>4551113.38</v>
          </cell>
        </row>
      </sheetData>
      <sheetData sheetId="366">
        <row r="5">
          <cell r="G5">
            <v>4551113.38</v>
          </cell>
        </row>
      </sheetData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 t="str">
            <v>БДР на 2021</v>
          </cell>
        </row>
      </sheetData>
      <sheetData sheetId="370">
        <row r="5">
          <cell r="G5">
            <v>4551113.38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4551113.38</v>
          </cell>
        </row>
      </sheetData>
      <sheetData sheetId="377">
        <row r="5">
          <cell r="G5">
            <v>16503137.241579933</v>
          </cell>
        </row>
      </sheetData>
      <sheetData sheetId="378">
        <row r="5">
          <cell r="G5">
            <v>16503137.241579933</v>
          </cell>
        </row>
      </sheetData>
      <sheetData sheetId="379">
        <row r="5">
          <cell r="G5">
            <v>16503137.241579933</v>
          </cell>
        </row>
      </sheetData>
      <sheetData sheetId="380">
        <row r="5">
          <cell r="G5">
            <v>16503137.241579933</v>
          </cell>
        </row>
      </sheetData>
      <sheetData sheetId="381">
        <row r="5">
          <cell r="G5">
            <v>16503137.241579933</v>
          </cell>
        </row>
      </sheetData>
      <sheetData sheetId="382">
        <row r="5">
          <cell r="G5">
            <v>16503137.241579933</v>
          </cell>
        </row>
      </sheetData>
      <sheetData sheetId="383">
        <row r="5">
          <cell r="G5">
            <v>16503137.241579933</v>
          </cell>
        </row>
      </sheetData>
      <sheetData sheetId="384">
        <row r="5">
          <cell r="G5">
            <v>16503137.241579933</v>
          </cell>
        </row>
      </sheetData>
      <sheetData sheetId="385">
        <row r="5">
          <cell r="G5">
            <v>16503137.241579933</v>
          </cell>
        </row>
      </sheetData>
      <sheetData sheetId="386">
        <row r="5">
          <cell r="G5">
            <v>16503137.241579933</v>
          </cell>
        </row>
      </sheetData>
      <sheetData sheetId="387">
        <row r="5">
          <cell r="G5">
            <v>16503137.241579933</v>
          </cell>
        </row>
      </sheetData>
      <sheetData sheetId="388">
        <row r="5">
          <cell r="G5">
            <v>16503137.241579933</v>
          </cell>
        </row>
      </sheetData>
      <sheetData sheetId="389">
        <row r="5">
          <cell r="G5">
            <v>16503137.241579933</v>
          </cell>
        </row>
      </sheetData>
      <sheetData sheetId="390">
        <row r="5">
          <cell r="G5">
            <v>16503137.241579933</v>
          </cell>
        </row>
      </sheetData>
      <sheetData sheetId="391">
        <row r="5">
          <cell r="G5">
            <v>16503137.241579933</v>
          </cell>
        </row>
      </sheetData>
      <sheetData sheetId="392">
        <row r="5">
          <cell r="G5">
            <v>16503137.241579933</v>
          </cell>
        </row>
      </sheetData>
      <sheetData sheetId="393">
        <row r="5">
          <cell r="G5">
            <v>16503137.241579933</v>
          </cell>
        </row>
      </sheetData>
      <sheetData sheetId="394">
        <row r="5">
          <cell r="G5">
            <v>16503137.241579933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5">
          <cell r="G5">
            <v>16503137.241579933</v>
          </cell>
        </row>
      </sheetData>
      <sheetData sheetId="602">
        <row r="5">
          <cell r="G5">
            <v>16503137.241579933</v>
          </cell>
        </row>
      </sheetData>
      <sheetData sheetId="603">
        <row r="5">
          <cell r="G5">
            <v>16503137.241579933</v>
          </cell>
        </row>
      </sheetData>
      <sheetData sheetId="604">
        <row r="5">
          <cell r="G5">
            <v>16503137.241579933</v>
          </cell>
        </row>
      </sheetData>
      <sheetData sheetId="605">
        <row r="5">
          <cell r="G5">
            <v>16503137.241579933</v>
          </cell>
        </row>
      </sheetData>
      <sheetData sheetId="606">
        <row r="5">
          <cell r="G5">
            <v>16503137.241579933</v>
          </cell>
        </row>
      </sheetData>
      <sheetData sheetId="607">
        <row r="5">
          <cell r="G5">
            <v>16503137.241579933</v>
          </cell>
        </row>
      </sheetData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>
        <row r="5">
          <cell r="G5">
            <v>16503137.241579933</v>
          </cell>
        </row>
      </sheetData>
      <sheetData sheetId="637">
        <row r="5">
          <cell r="G5">
            <v>16503137.241579933</v>
          </cell>
        </row>
      </sheetData>
      <sheetData sheetId="638">
        <row r="5">
          <cell r="G5">
            <v>16503137.241579933</v>
          </cell>
        </row>
      </sheetData>
      <sheetData sheetId="639">
        <row r="5">
          <cell r="G5">
            <v>16503137.241579933</v>
          </cell>
        </row>
      </sheetData>
      <sheetData sheetId="640">
        <row r="5">
          <cell r="G5">
            <v>16503137.241579933</v>
          </cell>
        </row>
      </sheetData>
      <sheetData sheetId="641">
        <row r="5">
          <cell r="G5">
            <v>16503137.241579933</v>
          </cell>
        </row>
      </sheetData>
      <sheetData sheetId="642">
        <row r="5">
          <cell r="G5">
            <v>16503137.241579933</v>
          </cell>
        </row>
      </sheetData>
      <sheetData sheetId="643">
        <row r="5">
          <cell r="G5">
            <v>16503137.241579933</v>
          </cell>
        </row>
      </sheetData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>
        <row r="5">
          <cell r="G5">
            <v>16503137.241579933</v>
          </cell>
        </row>
      </sheetData>
      <sheetData sheetId="652">
        <row r="5">
          <cell r="G5">
            <v>16503137.241579933</v>
          </cell>
        </row>
      </sheetData>
      <sheetData sheetId="653">
        <row r="5">
          <cell r="G5">
            <v>16503137.241579933</v>
          </cell>
        </row>
      </sheetData>
      <sheetData sheetId="654">
        <row r="5">
          <cell r="G5">
            <v>16503137.241579933</v>
          </cell>
        </row>
      </sheetData>
      <sheetData sheetId="655">
        <row r="5">
          <cell r="G5">
            <v>16503137.241579933</v>
          </cell>
        </row>
      </sheetData>
      <sheetData sheetId="656">
        <row r="5">
          <cell r="G5">
            <v>16503137.241579933</v>
          </cell>
        </row>
      </sheetData>
      <sheetData sheetId="657">
        <row r="5">
          <cell r="G5">
            <v>16503137.241579933</v>
          </cell>
        </row>
      </sheetData>
      <sheetData sheetId="658">
        <row r="5">
          <cell r="G5">
            <v>16503137.241579933</v>
          </cell>
        </row>
      </sheetData>
      <sheetData sheetId="659">
        <row r="5">
          <cell r="G5">
            <v>16503137.241579933</v>
          </cell>
        </row>
      </sheetData>
      <sheetData sheetId="660">
        <row r="5">
          <cell r="G5">
            <v>16503137.241579933</v>
          </cell>
        </row>
      </sheetData>
      <sheetData sheetId="661">
        <row r="5">
          <cell r="G5">
            <v>16503137.241579933</v>
          </cell>
        </row>
      </sheetData>
      <sheetData sheetId="662">
        <row r="5">
          <cell r="G5">
            <v>16503137.241579933</v>
          </cell>
        </row>
      </sheetData>
      <sheetData sheetId="663">
        <row r="5">
          <cell r="G5">
            <v>16503137.241579933</v>
          </cell>
        </row>
      </sheetData>
      <sheetData sheetId="664">
        <row r="5">
          <cell r="G5">
            <v>16503137.241579933</v>
          </cell>
        </row>
      </sheetData>
      <sheetData sheetId="665">
        <row r="5">
          <cell r="G5">
            <v>16503137.241579933</v>
          </cell>
        </row>
      </sheetData>
      <sheetData sheetId="666">
        <row r="5">
          <cell r="G5">
            <v>16503137.241579933</v>
          </cell>
        </row>
      </sheetData>
      <sheetData sheetId="667">
        <row r="5">
          <cell r="G5">
            <v>16503137.241579933</v>
          </cell>
        </row>
      </sheetData>
      <sheetData sheetId="668">
        <row r="5">
          <cell r="G5">
            <v>16503137.241579933</v>
          </cell>
        </row>
      </sheetData>
      <sheetData sheetId="669">
        <row r="5">
          <cell r="G5">
            <v>16503137.241579933</v>
          </cell>
        </row>
      </sheetData>
      <sheetData sheetId="670">
        <row r="5">
          <cell r="G5">
            <v>16503137.241579933</v>
          </cell>
        </row>
      </sheetData>
      <sheetData sheetId="671">
        <row r="5">
          <cell r="G5">
            <v>16503137.241579933</v>
          </cell>
        </row>
      </sheetData>
      <sheetData sheetId="672">
        <row r="5">
          <cell r="G5">
            <v>16503137.241579933</v>
          </cell>
        </row>
      </sheetData>
      <sheetData sheetId="673">
        <row r="5">
          <cell r="G5">
            <v>16503137.241579933</v>
          </cell>
        </row>
      </sheetData>
      <sheetData sheetId="674">
        <row r="5">
          <cell r="G5">
            <v>16503137.241579933</v>
          </cell>
        </row>
      </sheetData>
      <sheetData sheetId="675">
        <row r="5">
          <cell r="G5">
            <v>16503137.241579933</v>
          </cell>
        </row>
      </sheetData>
      <sheetData sheetId="676">
        <row r="5">
          <cell r="G5">
            <v>16503137.241579933</v>
          </cell>
        </row>
      </sheetData>
      <sheetData sheetId="677">
        <row r="5">
          <cell r="G5">
            <v>16503137.241579933</v>
          </cell>
        </row>
      </sheetData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>
        <row r="5">
          <cell r="G5">
            <v>16503137.241579933</v>
          </cell>
        </row>
      </sheetData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>
        <row r="5">
          <cell r="G5">
            <v>16503137.241579933</v>
          </cell>
        </row>
      </sheetData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>
        <row r="5">
          <cell r="G5" t="str">
            <v>БДР на 2021</v>
          </cell>
        </row>
      </sheetData>
      <sheetData sheetId="695">
        <row r="5">
          <cell r="G5" t="str">
            <v>БДР на 2021</v>
          </cell>
        </row>
      </sheetData>
      <sheetData sheetId="696">
        <row r="5">
          <cell r="G5">
            <v>16503137.241579933</v>
          </cell>
        </row>
      </sheetData>
      <sheetData sheetId="697">
        <row r="5">
          <cell r="G5" t="str">
            <v>БДР на 2021</v>
          </cell>
        </row>
      </sheetData>
      <sheetData sheetId="698">
        <row r="5">
          <cell r="G5" t="str">
            <v>БДР на 2021</v>
          </cell>
        </row>
      </sheetData>
      <sheetData sheetId="699">
        <row r="5">
          <cell r="G5" t="str">
            <v>БДР на 2021</v>
          </cell>
        </row>
      </sheetData>
      <sheetData sheetId="700">
        <row r="5">
          <cell r="G5" t="str">
            <v>БДР на 2021</v>
          </cell>
        </row>
      </sheetData>
      <sheetData sheetId="701">
        <row r="5">
          <cell r="G5" t="str">
            <v>БДР на 2021</v>
          </cell>
        </row>
      </sheetData>
      <sheetData sheetId="702">
        <row r="5">
          <cell r="G5" t="str">
            <v>БДР на 2021</v>
          </cell>
        </row>
      </sheetData>
      <sheetData sheetId="703">
        <row r="5">
          <cell r="G5" t="str">
            <v>БДР на 2021</v>
          </cell>
        </row>
      </sheetData>
      <sheetData sheetId="704">
        <row r="5">
          <cell r="G5" t="str">
            <v>БДР на 2021</v>
          </cell>
        </row>
      </sheetData>
      <sheetData sheetId="705">
        <row r="5">
          <cell r="G5" t="str">
            <v>БДР на 2021</v>
          </cell>
        </row>
      </sheetData>
      <sheetData sheetId="706">
        <row r="5">
          <cell r="G5" t="str">
            <v>БДР на 2021</v>
          </cell>
        </row>
      </sheetData>
      <sheetData sheetId="707">
        <row r="5">
          <cell r="G5">
            <v>4551113.38</v>
          </cell>
        </row>
      </sheetData>
      <sheetData sheetId="708">
        <row r="5">
          <cell r="G5">
            <v>4551113.38</v>
          </cell>
        </row>
      </sheetData>
      <sheetData sheetId="709">
        <row r="5">
          <cell r="G5">
            <v>4551113.38</v>
          </cell>
        </row>
      </sheetData>
      <sheetData sheetId="710">
        <row r="5">
          <cell r="G5">
            <v>4551113.38</v>
          </cell>
        </row>
      </sheetData>
      <sheetData sheetId="711">
        <row r="5">
          <cell r="G5">
            <v>4551113.38</v>
          </cell>
        </row>
      </sheetData>
      <sheetData sheetId="712">
        <row r="5">
          <cell r="G5">
            <v>4551113.38</v>
          </cell>
        </row>
      </sheetData>
      <sheetData sheetId="713">
        <row r="5">
          <cell r="G5">
            <v>4551113.38</v>
          </cell>
        </row>
      </sheetData>
      <sheetData sheetId="714"/>
      <sheetData sheetId="715">
        <row r="5">
          <cell r="G5">
            <v>4551113.38</v>
          </cell>
        </row>
      </sheetData>
      <sheetData sheetId="716">
        <row r="5">
          <cell r="G5">
            <v>4551113.38</v>
          </cell>
        </row>
      </sheetData>
      <sheetData sheetId="717">
        <row r="5">
          <cell r="G5">
            <v>4551113.38</v>
          </cell>
        </row>
      </sheetData>
      <sheetData sheetId="718">
        <row r="5">
          <cell r="G5">
            <v>4551113.38</v>
          </cell>
        </row>
      </sheetData>
      <sheetData sheetId="719">
        <row r="5">
          <cell r="G5">
            <v>4551113.38</v>
          </cell>
        </row>
      </sheetData>
      <sheetData sheetId="720">
        <row r="5">
          <cell r="G5">
            <v>4551113.38</v>
          </cell>
        </row>
      </sheetData>
      <sheetData sheetId="721">
        <row r="5">
          <cell r="G5">
            <v>4551113.38</v>
          </cell>
        </row>
      </sheetData>
      <sheetData sheetId="722">
        <row r="5">
          <cell r="G5">
            <v>4551113.38</v>
          </cell>
        </row>
      </sheetData>
      <sheetData sheetId="723"/>
      <sheetData sheetId="724">
        <row r="5">
          <cell r="G5">
            <v>4551113.38</v>
          </cell>
        </row>
      </sheetData>
      <sheetData sheetId="725">
        <row r="5">
          <cell r="G5">
            <v>4551113.38</v>
          </cell>
        </row>
      </sheetData>
      <sheetData sheetId="726">
        <row r="5">
          <cell r="G5">
            <v>4551113.38</v>
          </cell>
        </row>
      </sheetData>
      <sheetData sheetId="727">
        <row r="5">
          <cell r="G5">
            <v>4551113.38</v>
          </cell>
        </row>
      </sheetData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>
        <row r="5">
          <cell r="G5">
            <v>16503137.241579933</v>
          </cell>
        </row>
      </sheetData>
      <sheetData sheetId="798">
        <row r="5">
          <cell r="G5">
            <v>16503137.241579933</v>
          </cell>
        </row>
      </sheetData>
      <sheetData sheetId="799">
        <row r="5">
          <cell r="G5">
            <v>16503137.241579933</v>
          </cell>
        </row>
      </sheetData>
      <sheetData sheetId="800">
        <row r="5">
          <cell r="G5">
            <v>16503137.241579933</v>
          </cell>
        </row>
      </sheetData>
      <sheetData sheetId="801">
        <row r="5">
          <cell r="G5">
            <v>16503137.241579933</v>
          </cell>
        </row>
      </sheetData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Сводка - лизинг"/>
      <sheetName val=""/>
      <sheetName val="План на 2008-2010(13.7)"/>
      <sheetName val="ФБР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  <sheetName val="мощность"/>
      <sheetName val="финотчет_итоговый"/>
      <sheetName val="фин_план_2021_2022_2023"/>
      <sheetName val="ИТ-бюдже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Форма 7 (Скважины)"/>
      <sheetName val="18.2"/>
      <sheetName val="2008_-20103"/>
      <sheetName val="Ф-1_(для_АО-энерго)3"/>
      <sheetName val="Ф-2_(для_АО-энерго)3"/>
      <sheetName val="17_13"/>
      <sheetName val="ПЗ_корр_план3"/>
      <sheetName val="потоки_передача3"/>
      <sheetName val="2014-2012_Анализ_отклонений3"/>
      <sheetName val="2013_корр_Анализ_откл_3"/>
      <sheetName val="Темп_РОР3"/>
      <sheetName val="ТБР_2010-20133"/>
      <sheetName val="Инфа_к_Презе3"/>
      <sheetName val="Общая_числ_3"/>
      <sheetName val="1__УЕ3"/>
      <sheetName val="1__УЕ_(наш_первонач)3"/>
      <sheetName val="2__Рабочие3"/>
      <sheetName val="3__АТЦ3"/>
      <sheetName val="4_Цеховые3"/>
      <sheetName val="1_Расчет_по_АУП_(2)3"/>
      <sheetName val="5__АУП3"/>
      <sheetName val="6__МОП3"/>
      <sheetName val="2__Рабочий_персонал_(2)3"/>
      <sheetName val="П2_1_(МО_и_ДО)3"/>
      <sheetName val="П2_2_(МО_и_ДО)3"/>
      <sheetName val="Ср_разряд3"/>
      <sheetName val="Заболоченность,_расстояние_3"/>
      <sheetName val="Сценарные_условия3"/>
      <sheetName val="Список_ДЗО3"/>
      <sheetName val="Содержание_расшир__формат3"/>
      <sheetName val="Содержание_агрегир_формат3"/>
      <sheetName val="1_Общие_сведения3"/>
      <sheetName val="2_Оценочные_показатели3"/>
      <sheetName val="3_Программа_реализации3"/>
      <sheetName val="4__Затраты_на_персонал3"/>
      <sheetName val="5_ИПР3"/>
      <sheetName val="6_ОФР3"/>
      <sheetName val="7__Смета_затрат3"/>
      <sheetName val="8_БДР3"/>
      <sheetName val="9_БДДС_(ДПН)3"/>
      <sheetName val="10_Прогнозный_баланс3"/>
      <sheetName val="11_ПУЭ3"/>
      <sheetName val="Сводка_-_лизинг3"/>
      <sheetName val="2008_-20104"/>
      <sheetName val="Ф-1_(для_АО-энерго)4"/>
      <sheetName val="Ф-2_(для_АО-энерго)4"/>
      <sheetName val="17_14"/>
      <sheetName val="ПЗ_корр_план4"/>
      <sheetName val="потоки_передача4"/>
      <sheetName val="2014-2012_Анализ_отклонений4"/>
      <sheetName val="2013_корр_Анализ_откл_4"/>
      <sheetName val="Темп_РОР4"/>
      <sheetName val="ТБР_2010-20134"/>
      <sheetName val="Инфа_к_Презе4"/>
      <sheetName val="Общая_числ_4"/>
      <sheetName val="1__УЕ4"/>
      <sheetName val="1__УЕ_(наш_первонач)4"/>
      <sheetName val="2__Рабочие4"/>
      <sheetName val="3__АТЦ4"/>
      <sheetName val="4_Цеховые4"/>
      <sheetName val="1_Расчет_по_АУП_(2)4"/>
      <sheetName val="5__АУП4"/>
      <sheetName val="6__МОП4"/>
      <sheetName val="2__Рабочий_персонал_(2)4"/>
      <sheetName val="П2_1_(МО_и_ДО)4"/>
      <sheetName val="П2_2_(МО_и_ДО)4"/>
      <sheetName val="Ср_разряд4"/>
      <sheetName val="Заболоченность,_расстояние_4"/>
      <sheetName val="Сценарные_условия4"/>
      <sheetName val="Список_ДЗО4"/>
      <sheetName val="Содержание_расшир__формат4"/>
      <sheetName val="Содержание_агрегир_формат4"/>
      <sheetName val="1_Общие_сведения4"/>
      <sheetName val="2_Оценочные_показатели4"/>
      <sheetName val="3_Программа_реализации4"/>
      <sheetName val="4__Затраты_на_персонал4"/>
      <sheetName val="5_ИПР4"/>
      <sheetName val="6_ОФР4"/>
      <sheetName val="7__Смета_затрат4"/>
      <sheetName val="8_БДР4"/>
      <sheetName val="9_БДДС_(ДПН)4"/>
      <sheetName val="10_Прогнозный_баланс4"/>
      <sheetName val="11_ПУЭ4"/>
      <sheetName val="Сводка_-_лизинг4"/>
      <sheetName val="План_на_2008-2010(13_7)"/>
      <sheetName val="2_1"/>
      <sheetName val="2_2"/>
      <sheetName val="0_1"/>
      <sheetName val="24_1"/>
      <sheetName val="6_1"/>
      <sheetName val="2008_-20105"/>
      <sheetName val="Ф-1_(для_АО-энерго)5"/>
      <sheetName val="Ф-2_(для_АО-энерго)5"/>
      <sheetName val="17_15"/>
      <sheetName val="ПЗ_корр_план5"/>
      <sheetName val="потоки_передача5"/>
      <sheetName val="2014-2012_Анализ_отклонений5"/>
      <sheetName val="2013_корр_Анализ_откл_5"/>
      <sheetName val="Темп_РОР5"/>
      <sheetName val="ТБР_2010-20135"/>
      <sheetName val="Инфа_к_Презе5"/>
      <sheetName val="Общая_числ_5"/>
      <sheetName val="1__УЕ5"/>
      <sheetName val="1__УЕ_(наш_первонач)5"/>
      <sheetName val="2__Рабочие5"/>
      <sheetName val="3__АТЦ5"/>
      <sheetName val="4_Цеховые5"/>
      <sheetName val="1_Расчет_по_АУП_(2)5"/>
      <sheetName val="5__АУП5"/>
      <sheetName val="6__МОП5"/>
      <sheetName val="2__Рабочий_персонал_(2)5"/>
      <sheetName val="П2_1_(МО_и_ДО)5"/>
      <sheetName val="П2_2_(МО_и_ДО)5"/>
      <sheetName val="Ср_разряд5"/>
      <sheetName val="Заболоченность,_расстояние_5"/>
      <sheetName val="Сценарные_условия5"/>
      <sheetName val="Список_ДЗО5"/>
      <sheetName val="Содержание_расшир__формат5"/>
      <sheetName val="Содержание_агрегир_формат5"/>
      <sheetName val="1_Общие_сведения5"/>
      <sheetName val="2_Оценочные_показатели5"/>
      <sheetName val="3_Программа_реализации5"/>
      <sheetName val="4__Затраты_на_персонал5"/>
      <sheetName val="5_ИПР5"/>
      <sheetName val="6_ОФР5"/>
      <sheetName val="7__Смета_затрат5"/>
      <sheetName val="8_БДР5"/>
      <sheetName val="9_БДДС_(ДПН)5"/>
      <sheetName val="10_Прогнозный_баланс5"/>
      <sheetName val="11_ПУЭ5"/>
      <sheetName val="Сводка_-_лизинг5"/>
      <sheetName val="План_на_2008-2010(13_7)1"/>
      <sheetName val="2_11"/>
      <sheetName val="2_21"/>
      <sheetName val="0_11"/>
      <sheetName val="24_11"/>
      <sheetName val="6_11"/>
      <sheetName val="2008_-20106"/>
      <sheetName val="Ф-1_(для_АО-энерго)6"/>
      <sheetName val="Ф-2_(для_АО-энерго)6"/>
      <sheetName val="17_16"/>
      <sheetName val="ПЗ_корр_план6"/>
      <sheetName val="потоки_передача6"/>
      <sheetName val="2014-2012_Анализ_отклонений6"/>
      <sheetName val="2013_корр_Анализ_откл_6"/>
      <sheetName val="Темп_РОР6"/>
      <sheetName val="ТБР_2010-20136"/>
      <sheetName val="Инфа_к_Презе6"/>
      <sheetName val="Общая_числ_6"/>
      <sheetName val="1__УЕ6"/>
      <sheetName val="1__УЕ_(наш_первонач)6"/>
      <sheetName val="2__Рабочие6"/>
      <sheetName val="3__АТЦ6"/>
      <sheetName val="4_Цеховые6"/>
      <sheetName val="1_Расчет_по_АУП_(2)6"/>
      <sheetName val="5__АУП6"/>
      <sheetName val="6__МОП6"/>
      <sheetName val="2__Рабочий_персонал_(2)6"/>
      <sheetName val="П2_1_(МО_и_ДО)6"/>
      <sheetName val="П2_2_(МО_и_ДО)6"/>
      <sheetName val="Ср_разряд6"/>
      <sheetName val="Заболоченность,_расстояние_6"/>
      <sheetName val="Сценарные_условия6"/>
      <sheetName val="Список_ДЗО6"/>
      <sheetName val="Содержание_расшир__формат6"/>
      <sheetName val="Содержание_агрегир_формат6"/>
      <sheetName val="1_Общие_сведения6"/>
      <sheetName val="2_Оценочные_показатели6"/>
      <sheetName val="3_Программа_реализации6"/>
      <sheetName val="4__Затраты_на_персонал6"/>
      <sheetName val="5_ИПР6"/>
      <sheetName val="6_ОФР6"/>
      <sheetName val="7__Смета_затрат6"/>
      <sheetName val="8_БДР6"/>
      <sheetName val="9_БДДС_(ДПН)6"/>
      <sheetName val="10_Прогнозный_баланс6"/>
      <sheetName val="11_ПУЭ6"/>
      <sheetName val="Сводка_-_лизинг6"/>
      <sheetName val="План_на_2008-2010(13_7)2"/>
      <sheetName val="2_12"/>
      <sheetName val="2_22"/>
      <sheetName val="0_12"/>
      <sheetName val="24_12"/>
      <sheetName val="6_12"/>
      <sheetName val="29"/>
      <sheetName val="20"/>
      <sheetName val="21"/>
      <sheetName val="23"/>
      <sheetName val="26"/>
      <sheetName val="27"/>
      <sheetName val="28"/>
      <sheetName val="19"/>
      <sheetName val="22"/>
      <sheetName val="Параметры"/>
      <sheetName val="modProv"/>
      <sheetName val="MAIN GATE HOUSE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 refreshError="1"/>
      <sheetData sheetId="103">
        <row r="5">
          <cell r="G5">
            <v>2222938.4948999998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5">
          <cell r="G5">
            <v>2222938.4948999998</v>
          </cell>
        </row>
      </sheetData>
      <sheetData sheetId="119">
        <row r="5">
          <cell r="G5">
            <v>2222938.4948999998</v>
          </cell>
        </row>
      </sheetData>
      <sheetData sheetId="120">
        <row r="5">
          <cell r="G5">
            <v>2222938.4948999998</v>
          </cell>
        </row>
      </sheetData>
      <sheetData sheetId="121">
        <row r="5">
          <cell r="G5">
            <v>2222938.4948999998</v>
          </cell>
        </row>
      </sheetData>
      <sheetData sheetId="122">
        <row r="5">
          <cell r="G5">
            <v>2222938.4948999998</v>
          </cell>
        </row>
      </sheetData>
      <sheetData sheetId="123">
        <row r="5">
          <cell r="G5">
            <v>2222938.4948999998</v>
          </cell>
        </row>
      </sheetData>
      <sheetData sheetId="124">
        <row r="5">
          <cell r="G5">
            <v>2222938.4948999998</v>
          </cell>
        </row>
      </sheetData>
      <sheetData sheetId="125">
        <row r="5">
          <cell r="G5">
            <v>2222938.4948999998</v>
          </cell>
        </row>
      </sheetData>
      <sheetData sheetId="126">
        <row r="5">
          <cell r="G5">
            <v>2222938.4948999998</v>
          </cell>
        </row>
      </sheetData>
      <sheetData sheetId="127">
        <row r="5">
          <cell r="G5">
            <v>2222938.4948999998</v>
          </cell>
        </row>
      </sheetData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>
        <row r="5">
          <cell r="G5">
            <v>2222938.4948999998</v>
          </cell>
        </row>
      </sheetData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>
        <row r="5">
          <cell r="G5">
            <v>2222938.4948999998</v>
          </cell>
        </row>
      </sheetData>
      <sheetData sheetId="159" refreshError="1"/>
      <sheetData sheetId="160" refreshError="1"/>
      <sheetData sheetId="161">
        <row r="5">
          <cell r="G5">
            <v>2222938.4948999998</v>
          </cell>
        </row>
      </sheetData>
      <sheetData sheetId="162">
        <row r="5">
          <cell r="G5">
            <v>2222938.4948999998</v>
          </cell>
        </row>
      </sheetData>
      <sheetData sheetId="163"/>
      <sheetData sheetId="164">
        <row r="5">
          <cell r="G5">
            <v>2222938.4948999998</v>
          </cell>
        </row>
      </sheetData>
      <sheetData sheetId="165">
        <row r="5">
          <cell r="G5">
            <v>2222938.4948999998</v>
          </cell>
        </row>
      </sheetData>
      <sheetData sheetId="166"/>
      <sheetData sheetId="167">
        <row r="5">
          <cell r="G5">
            <v>2222938.4948999998</v>
          </cell>
        </row>
      </sheetData>
      <sheetData sheetId="168">
        <row r="5">
          <cell r="G5">
            <v>2222938.4948999998</v>
          </cell>
        </row>
      </sheetData>
      <sheetData sheetId="169">
        <row r="5">
          <cell r="G5">
            <v>2222938.4948999998</v>
          </cell>
        </row>
      </sheetData>
      <sheetData sheetId="170">
        <row r="5">
          <cell r="G5">
            <v>2222938.4948999998</v>
          </cell>
        </row>
      </sheetData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>
        <row r="5">
          <cell r="G5">
            <v>2222938.4948999998</v>
          </cell>
        </row>
      </sheetData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>
        <row r="5">
          <cell r="G5">
            <v>2222938.4948999998</v>
          </cell>
        </row>
      </sheetData>
      <sheetData sheetId="202">
        <row r="5">
          <cell r="G5">
            <v>2222938.4948999998</v>
          </cell>
        </row>
      </sheetData>
      <sheetData sheetId="203">
        <row r="5">
          <cell r="G5">
            <v>2222938.4948999998</v>
          </cell>
        </row>
      </sheetData>
      <sheetData sheetId="204">
        <row r="5">
          <cell r="G5">
            <v>2222938.4948999998</v>
          </cell>
        </row>
      </sheetData>
      <sheetData sheetId="205">
        <row r="5">
          <cell r="G5">
            <v>2222938.4948999998</v>
          </cell>
        </row>
      </sheetData>
      <sheetData sheetId="206">
        <row r="5">
          <cell r="G5">
            <v>2222938.4948999998</v>
          </cell>
        </row>
      </sheetData>
      <sheetData sheetId="207">
        <row r="5">
          <cell r="G5">
            <v>2222938.4948999998</v>
          </cell>
        </row>
      </sheetData>
      <sheetData sheetId="208">
        <row r="5">
          <cell r="G5">
            <v>2222938.4948999998</v>
          </cell>
        </row>
      </sheetData>
      <sheetData sheetId="209">
        <row r="5">
          <cell r="G5">
            <v>2222938.4948999998</v>
          </cell>
        </row>
      </sheetData>
      <sheetData sheetId="210">
        <row r="5">
          <cell r="G5">
            <v>2222938.4948999998</v>
          </cell>
        </row>
      </sheetData>
      <sheetData sheetId="211">
        <row r="5">
          <cell r="G5">
            <v>2222938.4948999998</v>
          </cell>
        </row>
      </sheetData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>
        <row r="5">
          <cell r="G5">
            <v>2222938.4948999998</v>
          </cell>
        </row>
      </sheetData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>
        <row r="5">
          <cell r="G5">
            <v>2222938.4948999998</v>
          </cell>
        </row>
      </sheetData>
      <sheetData sheetId="243" refreshError="1"/>
      <sheetData sheetId="244" refreshError="1"/>
      <sheetData sheetId="245">
        <row r="5">
          <cell r="G5">
            <v>2222938.4948999998</v>
          </cell>
        </row>
      </sheetData>
      <sheetData sheetId="246">
        <row r="5">
          <cell r="G5">
            <v>2222938.4948999998</v>
          </cell>
        </row>
      </sheetData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5">
          <cell r="G5">
            <v>2222938.4948999998</v>
          </cell>
        </row>
      </sheetData>
      <sheetData sheetId="260">
        <row r="5">
          <cell r="G5">
            <v>2222938.4948999998</v>
          </cell>
        </row>
      </sheetData>
      <sheetData sheetId="261">
        <row r="5">
          <cell r="G5">
            <v>2222938.4948999998</v>
          </cell>
        </row>
      </sheetData>
      <sheetData sheetId="262">
        <row r="5">
          <cell r="G5">
            <v>2222938.4948999998</v>
          </cell>
        </row>
      </sheetData>
      <sheetData sheetId="263">
        <row r="5">
          <cell r="G5">
            <v>2222938.4948999998</v>
          </cell>
        </row>
      </sheetData>
      <sheetData sheetId="264">
        <row r="5">
          <cell r="G5">
            <v>2222938.4948999998</v>
          </cell>
        </row>
      </sheetData>
      <sheetData sheetId="265">
        <row r="5">
          <cell r="G5">
            <v>2222938.4948999998</v>
          </cell>
        </row>
      </sheetData>
      <sheetData sheetId="266">
        <row r="5">
          <cell r="G5">
            <v>2222938.4948999998</v>
          </cell>
        </row>
      </sheetData>
      <sheetData sheetId="267">
        <row r="5">
          <cell r="G5">
            <v>2222938.4948999998</v>
          </cell>
        </row>
      </sheetData>
      <sheetData sheetId="268">
        <row r="5">
          <cell r="G5">
            <v>2222938.4948999998</v>
          </cell>
        </row>
      </sheetData>
      <sheetData sheetId="269">
        <row r="5">
          <cell r="G5">
            <v>2222938.4948999998</v>
          </cell>
        </row>
      </sheetData>
      <sheetData sheetId="270">
        <row r="5">
          <cell r="G5">
            <v>2222938.4948999998</v>
          </cell>
        </row>
      </sheetData>
      <sheetData sheetId="271">
        <row r="5">
          <cell r="G5">
            <v>2222938.4948999998</v>
          </cell>
        </row>
      </sheetData>
      <sheetData sheetId="272">
        <row r="5">
          <cell r="G5">
            <v>2222938.4948999998</v>
          </cell>
        </row>
      </sheetData>
      <sheetData sheetId="273">
        <row r="5">
          <cell r="G5">
            <v>2222938.4948999998</v>
          </cell>
        </row>
      </sheetData>
      <sheetData sheetId="274">
        <row r="5">
          <cell r="G5">
            <v>2222938.4948999998</v>
          </cell>
        </row>
      </sheetData>
      <sheetData sheetId="275">
        <row r="5">
          <cell r="G5">
            <v>2222938.4948999998</v>
          </cell>
        </row>
      </sheetData>
      <sheetData sheetId="276">
        <row r="5">
          <cell r="G5">
            <v>2222938.4948999998</v>
          </cell>
        </row>
      </sheetData>
      <sheetData sheetId="277">
        <row r="5">
          <cell r="G5">
            <v>2222938.4948999998</v>
          </cell>
        </row>
      </sheetData>
      <sheetData sheetId="278">
        <row r="5">
          <cell r="G5">
            <v>2222938.4948999998</v>
          </cell>
        </row>
      </sheetData>
      <sheetData sheetId="279">
        <row r="5">
          <cell r="G5">
            <v>2222938.4948999998</v>
          </cell>
        </row>
      </sheetData>
      <sheetData sheetId="280">
        <row r="5">
          <cell r="G5">
            <v>2222938.4948999998</v>
          </cell>
        </row>
      </sheetData>
      <sheetData sheetId="281">
        <row r="5">
          <cell r="G5">
            <v>2222938.4948999998</v>
          </cell>
        </row>
      </sheetData>
      <sheetData sheetId="282">
        <row r="5">
          <cell r="G5">
            <v>2222938.4948999998</v>
          </cell>
        </row>
      </sheetData>
      <sheetData sheetId="283">
        <row r="5">
          <cell r="G5">
            <v>2222938.4948999998</v>
          </cell>
        </row>
      </sheetData>
      <sheetData sheetId="284">
        <row r="5">
          <cell r="G5">
            <v>2222938.4948999998</v>
          </cell>
        </row>
      </sheetData>
      <sheetData sheetId="285">
        <row r="5">
          <cell r="G5">
            <v>2222938.4948999998</v>
          </cell>
        </row>
      </sheetData>
      <sheetData sheetId="286">
        <row r="5">
          <cell r="G5">
            <v>2222938.4948999998</v>
          </cell>
        </row>
      </sheetData>
      <sheetData sheetId="287">
        <row r="5">
          <cell r="G5">
            <v>2222938.4948999998</v>
          </cell>
        </row>
      </sheetData>
      <sheetData sheetId="288">
        <row r="5">
          <cell r="G5">
            <v>2222938.4948999998</v>
          </cell>
        </row>
      </sheetData>
      <sheetData sheetId="289">
        <row r="5">
          <cell r="G5">
            <v>2222938.4948999998</v>
          </cell>
        </row>
      </sheetData>
      <sheetData sheetId="290">
        <row r="5">
          <cell r="G5">
            <v>2222938.4948999998</v>
          </cell>
        </row>
      </sheetData>
      <sheetData sheetId="291">
        <row r="5">
          <cell r="G5">
            <v>2222938.4948999998</v>
          </cell>
        </row>
      </sheetData>
      <sheetData sheetId="292">
        <row r="5">
          <cell r="G5">
            <v>2222938.4948999998</v>
          </cell>
        </row>
      </sheetData>
      <sheetData sheetId="293">
        <row r="5">
          <cell r="G5">
            <v>2222938.4948999998</v>
          </cell>
        </row>
      </sheetData>
      <sheetData sheetId="294">
        <row r="5">
          <cell r="G5">
            <v>2222938.4948999998</v>
          </cell>
        </row>
      </sheetData>
      <sheetData sheetId="295">
        <row r="5">
          <cell r="G5">
            <v>2222938.4948999998</v>
          </cell>
        </row>
      </sheetData>
      <sheetData sheetId="296">
        <row r="5">
          <cell r="G5">
            <v>2222938.4948999998</v>
          </cell>
        </row>
      </sheetData>
      <sheetData sheetId="297">
        <row r="5">
          <cell r="G5">
            <v>2222938.4948999998</v>
          </cell>
        </row>
      </sheetData>
      <sheetData sheetId="298">
        <row r="5">
          <cell r="G5">
            <v>2222938.4948999998</v>
          </cell>
        </row>
      </sheetData>
      <sheetData sheetId="299">
        <row r="5">
          <cell r="G5">
            <v>2222938.4948999998</v>
          </cell>
        </row>
      </sheetData>
      <sheetData sheetId="300">
        <row r="5">
          <cell r="G5">
            <v>2222938.4948999998</v>
          </cell>
        </row>
      </sheetData>
      <sheetData sheetId="301">
        <row r="5">
          <cell r="G5">
            <v>2222938.4948999998</v>
          </cell>
        </row>
      </sheetData>
      <sheetData sheetId="302">
        <row r="5">
          <cell r="G5">
            <v>2222938.4948999998</v>
          </cell>
        </row>
      </sheetData>
      <sheetData sheetId="303">
        <row r="5">
          <cell r="G5">
            <v>2222938.4948999998</v>
          </cell>
        </row>
      </sheetData>
      <sheetData sheetId="304">
        <row r="5">
          <cell r="G5">
            <v>2222938.4948999998</v>
          </cell>
        </row>
      </sheetData>
      <sheetData sheetId="305">
        <row r="5">
          <cell r="G5">
            <v>2222938.4948999998</v>
          </cell>
        </row>
      </sheetData>
      <sheetData sheetId="306">
        <row r="5">
          <cell r="G5">
            <v>2222938.4948999998</v>
          </cell>
        </row>
      </sheetData>
      <sheetData sheetId="307">
        <row r="5">
          <cell r="G5">
            <v>2222938.4948999998</v>
          </cell>
        </row>
      </sheetData>
      <sheetData sheetId="308">
        <row r="5">
          <cell r="G5">
            <v>2222938.4948999998</v>
          </cell>
        </row>
      </sheetData>
      <sheetData sheetId="309">
        <row r="5">
          <cell r="G5">
            <v>2222938.4948999998</v>
          </cell>
        </row>
      </sheetData>
      <sheetData sheetId="310">
        <row r="5">
          <cell r="G5">
            <v>2222938.4948999998</v>
          </cell>
        </row>
      </sheetData>
      <sheetData sheetId="311">
        <row r="5">
          <cell r="G5">
            <v>2222938.4948999998</v>
          </cell>
        </row>
      </sheetData>
      <sheetData sheetId="312">
        <row r="5">
          <cell r="G5">
            <v>2222938.4948999998</v>
          </cell>
        </row>
      </sheetData>
      <sheetData sheetId="313">
        <row r="5">
          <cell r="G5">
            <v>2222938.4948999998</v>
          </cell>
        </row>
      </sheetData>
      <sheetData sheetId="314">
        <row r="5">
          <cell r="G5">
            <v>2222938.4948999998</v>
          </cell>
        </row>
      </sheetData>
      <sheetData sheetId="315">
        <row r="5">
          <cell r="G5">
            <v>2222938.4948999998</v>
          </cell>
        </row>
      </sheetData>
      <sheetData sheetId="316">
        <row r="5">
          <cell r="G5">
            <v>2222938.4948999998</v>
          </cell>
        </row>
      </sheetData>
      <sheetData sheetId="317">
        <row r="5">
          <cell r="G5">
            <v>2222938.4948999998</v>
          </cell>
        </row>
      </sheetData>
      <sheetData sheetId="318">
        <row r="5">
          <cell r="G5">
            <v>2222938.4948999998</v>
          </cell>
        </row>
      </sheetData>
      <sheetData sheetId="319">
        <row r="5">
          <cell r="G5">
            <v>2222938.4948999998</v>
          </cell>
        </row>
      </sheetData>
      <sheetData sheetId="320">
        <row r="5">
          <cell r="G5">
            <v>2222938.4948999998</v>
          </cell>
        </row>
      </sheetData>
      <sheetData sheetId="321">
        <row r="5">
          <cell r="G5">
            <v>2222938.4948999998</v>
          </cell>
        </row>
      </sheetData>
      <sheetData sheetId="322">
        <row r="5">
          <cell r="G5">
            <v>2222938.4948999998</v>
          </cell>
        </row>
      </sheetData>
      <sheetData sheetId="323">
        <row r="5">
          <cell r="G5">
            <v>2222938.4948999998</v>
          </cell>
        </row>
      </sheetData>
      <sheetData sheetId="324">
        <row r="5">
          <cell r="G5">
            <v>2222938.4948999998</v>
          </cell>
        </row>
      </sheetData>
      <sheetData sheetId="325">
        <row r="5">
          <cell r="G5">
            <v>2222938.4948999998</v>
          </cell>
        </row>
      </sheetData>
      <sheetData sheetId="326">
        <row r="5">
          <cell r="G5">
            <v>2222938.4948999998</v>
          </cell>
        </row>
      </sheetData>
      <sheetData sheetId="327">
        <row r="5">
          <cell r="G5">
            <v>2222938.4948999998</v>
          </cell>
        </row>
      </sheetData>
      <sheetData sheetId="328">
        <row r="5">
          <cell r="G5">
            <v>2222938.4948999998</v>
          </cell>
        </row>
      </sheetData>
      <sheetData sheetId="329">
        <row r="5">
          <cell r="G5">
            <v>2222938.4948999998</v>
          </cell>
        </row>
      </sheetData>
      <sheetData sheetId="330">
        <row r="5">
          <cell r="G5">
            <v>2222938.4948999998</v>
          </cell>
        </row>
      </sheetData>
      <sheetData sheetId="331">
        <row r="5">
          <cell r="G5">
            <v>2222938.4948999998</v>
          </cell>
        </row>
      </sheetData>
      <sheetData sheetId="332">
        <row r="5">
          <cell r="G5">
            <v>2222938.4948999998</v>
          </cell>
        </row>
      </sheetData>
      <sheetData sheetId="333">
        <row r="5">
          <cell r="G5">
            <v>2222938.4948999998</v>
          </cell>
        </row>
      </sheetData>
      <sheetData sheetId="334">
        <row r="5">
          <cell r="G5">
            <v>2222938.4948999998</v>
          </cell>
        </row>
      </sheetData>
      <sheetData sheetId="335">
        <row r="5">
          <cell r="G5">
            <v>2222938.4948999998</v>
          </cell>
        </row>
      </sheetData>
      <sheetData sheetId="336">
        <row r="5">
          <cell r="G5">
            <v>2222938.4948999998</v>
          </cell>
        </row>
      </sheetData>
      <sheetData sheetId="337">
        <row r="5">
          <cell r="G5">
            <v>2222938.4948999998</v>
          </cell>
        </row>
      </sheetData>
      <sheetData sheetId="338">
        <row r="5">
          <cell r="G5">
            <v>2222938.4948999998</v>
          </cell>
        </row>
      </sheetData>
      <sheetData sheetId="339">
        <row r="5">
          <cell r="G5">
            <v>2222938.4948999998</v>
          </cell>
        </row>
      </sheetData>
      <sheetData sheetId="340">
        <row r="5">
          <cell r="G5">
            <v>2222938.4948999998</v>
          </cell>
        </row>
      </sheetData>
      <sheetData sheetId="341">
        <row r="5">
          <cell r="G5">
            <v>2222938.4948999998</v>
          </cell>
        </row>
      </sheetData>
      <sheetData sheetId="342"/>
      <sheetData sheetId="343"/>
      <sheetData sheetId="344"/>
      <sheetData sheetId="345">
        <row r="5">
          <cell r="G5">
            <v>2222938.4948999998</v>
          </cell>
        </row>
      </sheetData>
      <sheetData sheetId="346">
        <row r="5">
          <cell r="G5">
            <v>2222938.4948999998</v>
          </cell>
        </row>
      </sheetData>
      <sheetData sheetId="347">
        <row r="5">
          <cell r="G5">
            <v>2222938.4948999998</v>
          </cell>
        </row>
      </sheetData>
      <sheetData sheetId="348">
        <row r="5">
          <cell r="G5">
            <v>2222938.4948999998</v>
          </cell>
        </row>
      </sheetData>
      <sheetData sheetId="349">
        <row r="5">
          <cell r="G5">
            <v>2222938.4948999998</v>
          </cell>
        </row>
      </sheetData>
      <sheetData sheetId="350">
        <row r="5">
          <cell r="G5">
            <v>2222938.4948999998</v>
          </cell>
        </row>
      </sheetData>
      <sheetData sheetId="351">
        <row r="5">
          <cell r="G5">
            <v>2222938.4948999998</v>
          </cell>
        </row>
      </sheetData>
      <sheetData sheetId="352">
        <row r="5">
          <cell r="G5">
            <v>2222938.4948999998</v>
          </cell>
        </row>
      </sheetData>
      <sheetData sheetId="353">
        <row r="5">
          <cell r="G5">
            <v>2222938.4948999998</v>
          </cell>
        </row>
      </sheetData>
      <sheetData sheetId="354">
        <row r="5">
          <cell r="G5">
            <v>2222938.4948999998</v>
          </cell>
        </row>
      </sheetData>
      <sheetData sheetId="355">
        <row r="5">
          <cell r="G5">
            <v>2222938.4948999998</v>
          </cell>
        </row>
      </sheetData>
      <sheetData sheetId="356">
        <row r="5">
          <cell r="G5">
            <v>2222938.4948999998</v>
          </cell>
        </row>
      </sheetData>
      <sheetData sheetId="357">
        <row r="5">
          <cell r="G5">
            <v>2222938.4948999998</v>
          </cell>
        </row>
      </sheetData>
      <sheetData sheetId="358">
        <row r="5">
          <cell r="G5">
            <v>2222938.4948999998</v>
          </cell>
        </row>
      </sheetData>
      <sheetData sheetId="359">
        <row r="5">
          <cell r="G5">
            <v>2222938.4948999998</v>
          </cell>
        </row>
      </sheetData>
      <sheetData sheetId="360">
        <row r="5">
          <cell r="G5">
            <v>2222938.4948999998</v>
          </cell>
        </row>
      </sheetData>
      <sheetData sheetId="361">
        <row r="5">
          <cell r="G5">
            <v>2222938.4948999998</v>
          </cell>
        </row>
      </sheetData>
      <sheetData sheetId="362">
        <row r="5">
          <cell r="G5">
            <v>2222938.4948999998</v>
          </cell>
        </row>
      </sheetData>
      <sheetData sheetId="363">
        <row r="5">
          <cell r="G5">
            <v>2222938.4948999998</v>
          </cell>
        </row>
      </sheetData>
      <sheetData sheetId="364">
        <row r="5">
          <cell r="G5">
            <v>2222938.4948999998</v>
          </cell>
        </row>
      </sheetData>
      <sheetData sheetId="365">
        <row r="5">
          <cell r="G5">
            <v>2222938.4948999998</v>
          </cell>
        </row>
      </sheetData>
      <sheetData sheetId="366">
        <row r="5">
          <cell r="G5">
            <v>2222938.4948999998</v>
          </cell>
        </row>
      </sheetData>
      <sheetData sheetId="367">
        <row r="5">
          <cell r="G5">
            <v>2222938.4948999998</v>
          </cell>
        </row>
      </sheetData>
      <sheetData sheetId="368">
        <row r="5">
          <cell r="G5">
            <v>2222938.4948999998</v>
          </cell>
        </row>
      </sheetData>
      <sheetData sheetId="369">
        <row r="5">
          <cell r="G5">
            <v>2222938.4948999998</v>
          </cell>
        </row>
      </sheetData>
      <sheetData sheetId="370">
        <row r="5">
          <cell r="G5">
            <v>2222938.4948999998</v>
          </cell>
        </row>
      </sheetData>
      <sheetData sheetId="371">
        <row r="5">
          <cell r="G5">
            <v>2222938.4948999998</v>
          </cell>
        </row>
      </sheetData>
      <sheetData sheetId="372">
        <row r="5">
          <cell r="G5">
            <v>2222938.4948999998</v>
          </cell>
        </row>
      </sheetData>
      <sheetData sheetId="373">
        <row r="5">
          <cell r="G5">
            <v>2222938.4948999998</v>
          </cell>
        </row>
      </sheetData>
      <sheetData sheetId="374">
        <row r="5">
          <cell r="G5">
            <v>2222938.4948999998</v>
          </cell>
        </row>
      </sheetData>
      <sheetData sheetId="375">
        <row r="5">
          <cell r="G5">
            <v>2222938.4948999998</v>
          </cell>
        </row>
      </sheetData>
      <sheetData sheetId="376">
        <row r="5">
          <cell r="G5">
            <v>2222938.4948999998</v>
          </cell>
        </row>
      </sheetData>
      <sheetData sheetId="377">
        <row r="5">
          <cell r="G5">
            <v>2222938.4948999998</v>
          </cell>
        </row>
      </sheetData>
      <sheetData sheetId="378">
        <row r="5">
          <cell r="G5">
            <v>2222938.4948999998</v>
          </cell>
        </row>
      </sheetData>
      <sheetData sheetId="379">
        <row r="5">
          <cell r="G5">
            <v>2222938.4948999998</v>
          </cell>
        </row>
      </sheetData>
      <sheetData sheetId="380">
        <row r="5">
          <cell r="G5">
            <v>2222938.4948999998</v>
          </cell>
        </row>
      </sheetData>
      <sheetData sheetId="381">
        <row r="5">
          <cell r="G5">
            <v>2222938.4948999998</v>
          </cell>
        </row>
      </sheetData>
      <sheetData sheetId="382">
        <row r="5">
          <cell r="G5">
            <v>2222938.4948999998</v>
          </cell>
        </row>
      </sheetData>
      <sheetData sheetId="383">
        <row r="5">
          <cell r="G5">
            <v>2222938.4948999998</v>
          </cell>
        </row>
      </sheetData>
      <sheetData sheetId="384">
        <row r="5">
          <cell r="G5">
            <v>2222938.4948999998</v>
          </cell>
        </row>
      </sheetData>
      <sheetData sheetId="385">
        <row r="5">
          <cell r="G5">
            <v>2222938.4948999998</v>
          </cell>
        </row>
      </sheetData>
      <sheetData sheetId="386">
        <row r="5">
          <cell r="G5">
            <v>2222938.4948999998</v>
          </cell>
        </row>
      </sheetData>
      <sheetData sheetId="387"/>
      <sheetData sheetId="388"/>
      <sheetData sheetId="389"/>
      <sheetData sheetId="390"/>
      <sheetData sheetId="391"/>
      <sheetData sheetId="392">
        <row r="5">
          <cell r="G5">
            <v>2222938.4948999998</v>
          </cell>
        </row>
      </sheetData>
      <sheetData sheetId="393">
        <row r="5">
          <cell r="G5">
            <v>2222938.4948999998</v>
          </cell>
        </row>
      </sheetData>
      <sheetData sheetId="394">
        <row r="5">
          <cell r="G5">
            <v>2222938.4948999998</v>
          </cell>
        </row>
      </sheetData>
      <sheetData sheetId="395">
        <row r="5">
          <cell r="G5">
            <v>2222938.4948999998</v>
          </cell>
        </row>
      </sheetData>
      <sheetData sheetId="396">
        <row r="5">
          <cell r="G5">
            <v>2222938.4948999998</v>
          </cell>
        </row>
      </sheetData>
      <sheetData sheetId="397">
        <row r="5">
          <cell r="G5">
            <v>2222938.4948999998</v>
          </cell>
        </row>
      </sheetData>
      <sheetData sheetId="398">
        <row r="5">
          <cell r="G5">
            <v>2222938.4948999998</v>
          </cell>
        </row>
      </sheetData>
      <sheetData sheetId="399">
        <row r="5">
          <cell r="G5">
            <v>2222938.4948999998</v>
          </cell>
        </row>
      </sheetData>
      <sheetData sheetId="400">
        <row r="5">
          <cell r="G5">
            <v>2222938.4948999998</v>
          </cell>
        </row>
      </sheetData>
      <sheetData sheetId="401">
        <row r="5">
          <cell r="G5">
            <v>2222938.4948999998</v>
          </cell>
        </row>
      </sheetData>
      <sheetData sheetId="402">
        <row r="5">
          <cell r="G5">
            <v>2222938.4948999998</v>
          </cell>
        </row>
      </sheetData>
      <sheetData sheetId="403">
        <row r="5">
          <cell r="G5">
            <v>2222938.4948999998</v>
          </cell>
        </row>
      </sheetData>
      <sheetData sheetId="404">
        <row r="5">
          <cell r="G5">
            <v>2222938.4948999998</v>
          </cell>
        </row>
      </sheetData>
      <sheetData sheetId="405">
        <row r="5">
          <cell r="G5">
            <v>2222938.4948999998</v>
          </cell>
        </row>
      </sheetData>
      <sheetData sheetId="406">
        <row r="5">
          <cell r="G5">
            <v>2222938.4948999998</v>
          </cell>
        </row>
      </sheetData>
      <sheetData sheetId="407">
        <row r="5">
          <cell r="G5">
            <v>2222938.4948999998</v>
          </cell>
        </row>
      </sheetData>
      <sheetData sheetId="408">
        <row r="5">
          <cell r="G5">
            <v>2222938.4948999998</v>
          </cell>
        </row>
      </sheetData>
      <sheetData sheetId="409">
        <row r="5">
          <cell r="G5">
            <v>2222938.4948999998</v>
          </cell>
        </row>
      </sheetData>
      <sheetData sheetId="410">
        <row r="5">
          <cell r="G5">
            <v>2222938.4948999998</v>
          </cell>
        </row>
      </sheetData>
      <sheetData sheetId="411">
        <row r="5">
          <cell r="G5">
            <v>2222938.4948999998</v>
          </cell>
        </row>
      </sheetData>
      <sheetData sheetId="412">
        <row r="5">
          <cell r="G5">
            <v>2222938.4948999998</v>
          </cell>
        </row>
      </sheetData>
      <sheetData sheetId="413">
        <row r="5">
          <cell r="G5">
            <v>2222938.4948999998</v>
          </cell>
        </row>
      </sheetData>
      <sheetData sheetId="414">
        <row r="5">
          <cell r="G5">
            <v>2222938.4948999998</v>
          </cell>
        </row>
      </sheetData>
      <sheetData sheetId="415">
        <row r="5">
          <cell r="G5">
            <v>2222938.4948999998</v>
          </cell>
        </row>
      </sheetData>
      <sheetData sheetId="416">
        <row r="5">
          <cell r="G5">
            <v>2222938.4948999998</v>
          </cell>
        </row>
      </sheetData>
      <sheetData sheetId="417">
        <row r="5">
          <cell r="G5">
            <v>2222938.4948999998</v>
          </cell>
        </row>
      </sheetData>
      <sheetData sheetId="418">
        <row r="5">
          <cell r="G5">
            <v>2222938.4948999998</v>
          </cell>
        </row>
      </sheetData>
      <sheetData sheetId="419">
        <row r="5">
          <cell r="G5">
            <v>2222938.4948999998</v>
          </cell>
        </row>
      </sheetData>
      <sheetData sheetId="420">
        <row r="5">
          <cell r="G5">
            <v>2222938.4948999998</v>
          </cell>
        </row>
      </sheetData>
      <sheetData sheetId="421">
        <row r="5">
          <cell r="G5">
            <v>2222938.4948999998</v>
          </cell>
        </row>
      </sheetData>
      <sheetData sheetId="422">
        <row r="5">
          <cell r="G5">
            <v>2222938.4948999998</v>
          </cell>
        </row>
      </sheetData>
      <sheetData sheetId="423">
        <row r="5">
          <cell r="G5">
            <v>2222938.4948999998</v>
          </cell>
        </row>
      </sheetData>
      <sheetData sheetId="424">
        <row r="5">
          <cell r="G5">
            <v>2222938.4948999998</v>
          </cell>
        </row>
      </sheetData>
      <sheetData sheetId="425">
        <row r="5">
          <cell r="G5">
            <v>2222938.4948999998</v>
          </cell>
        </row>
      </sheetData>
      <sheetData sheetId="426">
        <row r="5">
          <cell r="G5">
            <v>2222938.4948999998</v>
          </cell>
        </row>
      </sheetData>
      <sheetData sheetId="427">
        <row r="5">
          <cell r="G5">
            <v>2222938.4948999998</v>
          </cell>
        </row>
      </sheetData>
      <sheetData sheetId="428">
        <row r="5">
          <cell r="G5">
            <v>2222938.4948999998</v>
          </cell>
        </row>
      </sheetData>
      <sheetData sheetId="429">
        <row r="5">
          <cell r="G5">
            <v>2222938.4948999998</v>
          </cell>
        </row>
      </sheetData>
      <sheetData sheetId="430">
        <row r="5">
          <cell r="G5">
            <v>2222938.4948999998</v>
          </cell>
        </row>
      </sheetData>
      <sheetData sheetId="431">
        <row r="5">
          <cell r="G5">
            <v>2222938.4948999998</v>
          </cell>
        </row>
      </sheetData>
      <sheetData sheetId="432">
        <row r="5">
          <cell r="G5">
            <v>2222938.4948999998</v>
          </cell>
        </row>
      </sheetData>
      <sheetData sheetId="433">
        <row r="5">
          <cell r="G5">
            <v>2222938.4948999998</v>
          </cell>
        </row>
      </sheetData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  <sheetName val="Служебный лист"/>
      <sheetName val="исправления_30_05_20061"/>
      <sheetName val="17_11"/>
      <sheetName val="18_21"/>
      <sheetName val="20_11"/>
      <sheetName val="21_31"/>
      <sheetName val="P2_11"/>
      <sheetName val="P2_21"/>
      <sheetName val="2_31"/>
      <sheetName val="RAB_МСК_от_16_11_20101"/>
      <sheetName val="Ф-1_(для_АО-энерго)1"/>
      <sheetName val="Ф-2_(для_АО-энерго)1"/>
      <sheetName val="ИПР_20121"/>
      <sheetName val="ИПР_2012-20171"/>
      <sheetName val="прил__1_11"/>
      <sheetName val="прил__1_2_1"/>
      <sheetName val="прил__1_31"/>
      <sheetName val="прил__1_41"/>
      <sheetName val="прил__2_21"/>
      <sheetName val="прил__4_21"/>
      <sheetName val="1_21"/>
      <sheetName val="стадия_реализации1"/>
      <sheetName val="2_2_прил_1"/>
      <sheetName val="2008_-20101"/>
      <sheetName val="24_1"/>
      <sheetName val="4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Форма_4"/>
      <sheetName val="числ_факт"/>
      <sheetName val="Данные_МРСК_мощность"/>
      <sheetName val="Данные_МРСК_энергия"/>
      <sheetName val="исправления_30_05_20062"/>
      <sheetName val="17_12"/>
      <sheetName val="18_22"/>
      <sheetName val="20_12"/>
      <sheetName val="21_32"/>
      <sheetName val="P2_12"/>
      <sheetName val="P2_22"/>
      <sheetName val="2_32"/>
      <sheetName val="RAB_МСК_от_16_11_20102"/>
      <sheetName val="Ф-1_(для_АО-энерго)2"/>
      <sheetName val="Ф-2_(для_АО-энерго)2"/>
      <sheetName val="ИПР_20122"/>
      <sheetName val="ИПР_2012-20172"/>
      <sheetName val="прил__1_12"/>
      <sheetName val="прил__1_2_2"/>
      <sheetName val="прил__1_32"/>
      <sheetName val="прил__1_42"/>
      <sheetName val="прил__2_22"/>
      <sheetName val="прил__4_22"/>
      <sheetName val="1_22"/>
      <sheetName val="стадия_реализации2"/>
      <sheetName val="2_2_прил_2"/>
      <sheetName val="2008_-20102"/>
      <sheetName val="24_11"/>
      <sheetName val="4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Форма_41"/>
      <sheetName val="Данные_МРСК_мощность1"/>
      <sheetName val="Данные_МРСК_энергия1"/>
      <sheetName val="числ_факт1"/>
      <sheetName val="исправления_30_05_20063"/>
      <sheetName val="17_13"/>
      <sheetName val="18_23"/>
      <sheetName val="20_13"/>
      <sheetName val="21_33"/>
      <sheetName val="P2_13"/>
      <sheetName val="P2_23"/>
      <sheetName val="2_33"/>
      <sheetName val="RAB_МСК_от_16_11_20103"/>
      <sheetName val="Ф-1_(для_АО-энерго)3"/>
      <sheetName val="Ф-2_(для_АО-энерго)3"/>
      <sheetName val="ИПР_20123"/>
      <sheetName val="ИПР_2012-20173"/>
      <sheetName val="прил__1_13"/>
      <sheetName val="прил__1_2_3"/>
      <sheetName val="прил__1_33"/>
      <sheetName val="прил__1_43"/>
      <sheetName val="прил__2_23"/>
      <sheetName val="прил__4_23"/>
      <sheetName val="1_23"/>
      <sheetName val="стадия_реализации3"/>
      <sheetName val="2_2_прил_3"/>
      <sheetName val="2008_-20103"/>
      <sheetName val="24_12"/>
      <sheetName val="4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Форма_42"/>
      <sheetName val="Данные_МРСК_мощность2"/>
      <sheetName val="Данные_МРСК_энергия2"/>
      <sheetName val="числ_факт2"/>
      <sheetName val="исправления_30_05_20064"/>
      <sheetName val="17_14"/>
      <sheetName val="18_24"/>
      <sheetName val="20_14"/>
      <sheetName val="21_34"/>
      <sheetName val="P2_14"/>
      <sheetName val="P2_24"/>
      <sheetName val="2_34"/>
      <sheetName val="RAB_МСК_от_16_11_20104"/>
      <sheetName val="Ф-1_(для_АО-энерго)4"/>
      <sheetName val="Ф-2_(для_АО-энерго)4"/>
      <sheetName val="ИПР_20124"/>
      <sheetName val="ИПР_2012-20174"/>
      <sheetName val="прил__1_14"/>
      <sheetName val="прил__1_2_4"/>
      <sheetName val="прил__1_34"/>
      <sheetName val="прил__1_44"/>
      <sheetName val="прил__2_24"/>
      <sheetName val="прил__4_24"/>
      <sheetName val="1_24"/>
      <sheetName val="стадия_реализации4"/>
      <sheetName val="2_2_прил_4"/>
      <sheetName val="2008_-20104"/>
      <sheetName val="24_13"/>
      <sheetName val="4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Форма_43"/>
      <sheetName val="Данные_МРСК_мощность3"/>
      <sheetName val="Данные_МРСК_энергия3"/>
      <sheetName val="числ_факт3"/>
      <sheetName val="исправления_30_05_20065"/>
      <sheetName val="17_15"/>
      <sheetName val="18_25"/>
      <sheetName val="20_15"/>
      <sheetName val="21_35"/>
      <sheetName val="P2_15"/>
      <sheetName val="P2_25"/>
      <sheetName val="2_35"/>
      <sheetName val="RAB_МСК_от_16_11_20105"/>
      <sheetName val="Ф-1_(для_АО-энерго)5"/>
      <sheetName val="Ф-2_(для_АО-энерго)5"/>
      <sheetName val="ИПР_20125"/>
      <sheetName val="ИПР_2012-20175"/>
      <sheetName val="прил__1_15"/>
      <sheetName val="прил__1_2_5"/>
      <sheetName val="прил__1_35"/>
      <sheetName val="прил__1_45"/>
      <sheetName val="прил__2_25"/>
      <sheetName val="прил__4_25"/>
      <sheetName val="1_25"/>
      <sheetName val="стадия_реализации5"/>
      <sheetName val="2_2_прил_5"/>
      <sheetName val="2008_-20105"/>
      <sheetName val="24_14"/>
      <sheetName val="4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Форма_44"/>
      <sheetName val="Данные_МРСК_мощность4"/>
      <sheetName val="Данные_МРСК_энергия4"/>
      <sheetName val="числ_факт4"/>
      <sheetName val="Баланс по ТЭЦ-1"/>
      <sheetName val="Настройки"/>
      <sheetName val="Динамика пакета"/>
      <sheetName val="30"/>
      <sheetName val="9.3"/>
      <sheetName val="СписочнаяЧисленность"/>
      <sheetName val="Оборудование_стоим"/>
      <sheetName val="эл ст"/>
      <sheetName val="исправления_30_05_20066"/>
      <sheetName val="17_16"/>
      <sheetName val="18_26"/>
      <sheetName val="20_16"/>
      <sheetName val="21_36"/>
      <sheetName val="P2_16"/>
      <sheetName val="P2_26"/>
      <sheetName val="2_36"/>
      <sheetName val="RAB_МСК_от_16_11_20106"/>
      <sheetName val="Ф-1_(для_АО-энерго)6"/>
      <sheetName val="Ф-2_(для_АО-энерго)6"/>
      <sheetName val="ИПР_20126"/>
      <sheetName val="ИПР_2012-20176"/>
      <sheetName val="прил__1_16"/>
      <sheetName val="прил__1_2_6"/>
      <sheetName val="прил__1_36"/>
      <sheetName val="прил__1_46"/>
      <sheetName val="прил__2_26"/>
      <sheetName val="прил__4_26"/>
      <sheetName val="1_26"/>
      <sheetName val="стадия_реализации6"/>
      <sheetName val="2_2_прил_6"/>
      <sheetName val="2008_-20106"/>
      <sheetName val="24_15"/>
      <sheetName val="4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Форма_45"/>
      <sheetName val="Данные_МРСК_мощность5"/>
      <sheetName val="Данные_МРСК_энергия5"/>
      <sheetName val="числ_факт5"/>
      <sheetName val="исправления_30_05_20067"/>
      <sheetName val="17_17"/>
      <sheetName val="18_27"/>
      <sheetName val="20_17"/>
      <sheetName val="21_37"/>
      <sheetName val="P2_17"/>
      <sheetName val="P2_27"/>
      <sheetName val="2_37"/>
      <sheetName val="RAB_МСК_от_16_11_20107"/>
      <sheetName val="Ф-1_(для_АО-энерго)7"/>
      <sheetName val="Ф-2_(для_АО-энерго)7"/>
      <sheetName val="ИПР_20127"/>
      <sheetName val="ИПР_2012-20177"/>
      <sheetName val="прил__1_17"/>
      <sheetName val="прил__1_2_7"/>
      <sheetName val="прил__1_37"/>
      <sheetName val="прил__1_47"/>
      <sheetName val="прил__2_27"/>
      <sheetName val="прил__4_27"/>
      <sheetName val="1_27"/>
      <sheetName val="стадия_реализации7"/>
      <sheetName val="2_2_прил_7"/>
      <sheetName val="2008_-20107"/>
      <sheetName val="24_16"/>
      <sheetName val="4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Форма_46"/>
      <sheetName val="Данные_МРСК_мощность6"/>
      <sheetName val="Данные_МРСК_энергия6"/>
      <sheetName val="числ_факт6"/>
      <sheetName val="working_-_noprint"/>
      <sheetName val="5_-_capex_&amp;_wrk_captl"/>
      <sheetName val="2_-_prices_&amp;_other_assmpt"/>
      <sheetName val="2_1"/>
      <sheetName val="2_2"/>
      <sheetName val="1_полугодие2014_г_"/>
      <sheetName val="Расчёт_НВВ_по_RAB"/>
      <sheetName val="Расчёт_расходов_по_RAB"/>
      <sheetName val="исправления_30_05_20068"/>
      <sheetName val="17_18"/>
      <sheetName val="18_28"/>
      <sheetName val="20_18"/>
      <sheetName val="21_38"/>
      <sheetName val="P2_18"/>
      <sheetName val="P2_28"/>
      <sheetName val="2_38"/>
      <sheetName val="RAB_МСК_от_16_11_20108"/>
      <sheetName val="Ф-1_(для_АО-энерго)8"/>
      <sheetName val="Ф-2_(для_АО-энерго)8"/>
      <sheetName val="ИПР_20128"/>
      <sheetName val="ИПР_2012-20178"/>
      <sheetName val="прил__1_18"/>
      <sheetName val="прил__1_2_8"/>
      <sheetName val="прил__1_38"/>
      <sheetName val="прил__1_48"/>
      <sheetName val="прил__2_28"/>
      <sheetName val="прил__4_28"/>
      <sheetName val="1_28"/>
      <sheetName val="стадия_реализации8"/>
      <sheetName val="2_2_прил_8"/>
      <sheetName val="2008_-20108"/>
      <sheetName val="24_17"/>
      <sheetName val="4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Форма_47"/>
      <sheetName val="Данные_МРСК_мощность7"/>
      <sheetName val="Данные_МРСК_энергия7"/>
      <sheetName val="числ_факт7"/>
      <sheetName val="working_-_noprint1"/>
      <sheetName val="5_-_capex_&amp;_wrk_captl1"/>
      <sheetName val="2_-_prices_&amp;_other_assmpt1"/>
      <sheetName val="2_11"/>
      <sheetName val="2_21"/>
      <sheetName val="1_полугодие2014_г_1"/>
      <sheetName val="Расчёт_НВВ_по_RAB1"/>
      <sheetName val="Расчёт_расходов_по_RAB1"/>
      <sheetName val="исправления_30_05_20069"/>
      <sheetName val="17_19"/>
      <sheetName val="18_29"/>
      <sheetName val="20_19"/>
      <sheetName val="21_39"/>
      <sheetName val="P2_19"/>
      <sheetName val="P2_29"/>
      <sheetName val="2_39"/>
      <sheetName val="RAB_МСК_от_16_11_20109"/>
      <sheetName val="Ф-1_(для_АО-энерго)9"/>
      <sheetName val="Ф-2_(для_АО-энерго)9"/>
      <sheetName val="ИПР_20129"/>
      <sheetName val="ИПР_2012-20179"/>
      <sheetName val="прил__1_19"/>
      <sheetName val="прил__1_2_9"/>
      <sheetName val="прил__1_39"/>
      <sheetName val="прил__1_49"/>
      <sheetName val="прил__2_29"/>
      <sheetName val="прил__4_29"/>
      <sheetName val="1_29"/>
      <sheetName val="стадия_реализации9"/>
      <sheetName val="2_2_прил_9"/>
      <sheetName val="2008_-20109"/>
      <sheetName val="24_18"/>
      <sheetName val="4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орма_48"/>
      <sheetName val="Данные_МРСК_мощность8"/>
      <sheetName val="Данные_МРСК_энергия8"/>
      <sheetName val="числ_факт8"/>
      <sheetName val="working_-_noprint2"/>
      <sheetName val="5_-_capex_&amp;_wrk_captl2"/>
      <sheetName val="2_-_prices_&amp;_other_assmpt2"/>
      <sheetName val="2_12"/>
      <sheetName val="2_22"/>
      <sheetName val="1_полугодие2014_г_2"/>
      <sheetName val="Расчёт_НВВ_по_RAB2"/>
      <sheetName val="Расчёт_расходов_по_RAB2"/>
      <sheetName val="техлист"/>
      <sheetName val="уф-61"/>
      <sheetName val="Стоимость ЭЭ"/>
      <sheetName val="2003г."/>
      <sheetName val="units costs"/>
      <sheetName val="assumptions"/>
      <sheetName val="values"/>
      <sheetName val="методика ФСТ на 2008"/>
      <sheetName val="Input Assumptions"/>
      <sheetName val="MAIN_PARAMETERS"/>
      <sheetName val="retail"/>
      <sheetName val="GLC_ratios_Jun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Списки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УЗ_21_2002_"/>
      <sheetName val="DML"/>
      <sheetName val="BGElim"/>
      <sheetName val="Holly"/>
      <sheetName val="Long"/>
      <sheetName val="Optera"/>
      <sheetName val="IT&amp;L"/>
      <sheetName val="VEC"/>
      <sheetName val="Vision"/>
      <sheetName val="Лист"/>
      <sheetName val="навигация"/>
      <sheetName val="Производство электроэнергии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>
        <row r="4">
          <cell r="K4" t="str">
            <v>Проектная мощность/протяженность сетей (корректировка)</v>
          </cell>
        </row>
      </sheetData>
      <sheetData sheetId="1">
        <row r="4">
          <cell r="K4" t="str">
            <v>Проектная мощность/протяженность сетей (корректировка)</v>
          </cell>
        </row>
      </sheetData>
      <sheetData sheetId="2">
        <row r="4">
          <cell r="K4" t="str">
            <v>Проектная мощность/протяженность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4">
          <cell r="K4" t="str">
            <v>Проектная мощность/
протяженность сетей (корректировка)</v>
          </cell>
        </row>
        <row r="12">
          <cell r="F12">
            <v>25985</v>
          </cell>
          <cell r="H12">
            <v>124.88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6">
          <cell r="G16">
            <v>533.79999999999995</v>
          </cell>
          <cell r="H16">
            <v>15.2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H22">
            <v>3.0459999999999998</v>
          </cell>
          <cell r="I22">
            <v>602</v>
          </cell>
          <cell r="J22">
            <v>217.88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0">
          <cell r="B1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10">
          <cell r="B10" t="str">
            <v>Наименование контрагента, (сторона по договору)</v>
          </cell>
        </row>
      </sheetData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B10" t="str">
            <v>Наименование контрагента, (сторона по договору)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5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6" refreshError="1"/>
      <sheetData sheetId="187" refreshError="1"/>
      <sheetData sheetId="188">
        <row r="6">
          <cell r="F6">
            <v>17217</v>
          </cell>
        </row>
      </sheetData>
      <sheetData sheetId="189">
        <row r="6">
          <cell r="F6">
            <v>17217</v>
          </cell>
        </row>
      </sheetData>
      <sheetData sheetId="190">
        <row r="6">
          <cell r="F6">
            <v>17217</v>
          </cell>
        </row>
      </sheetData>
      <sheetData sheetId="191">
        <row r="6">
          <cell r="F6">
            <v>17217</v>
          </cell>
        </row>
      </sheetData>
      <sheetData sheetId="192">
        <row r="6">
          <cell r="F6">
            <v>17217</v>
          </cell>
        </row>
      </sheetData>
      <sheetData sheetId="193">
        <row r="6">
          <cell r="F6">
            <v>17217</v>
          </cell>
        </row>
      </sheetData>
      <sheetData sheetId="194">
        <row r="6">
          <cell r="F6">
            <v>17217</v>
          </cell>
        </row>
      </sheetData>
      <sheetData sheetId="195">
        <row r="11">
          <cell r="F11">
            <v>230</v>
          </cell>
        </row>
      </sheetData>
      <sheetData sheetId="196">
        <row r="6">
          <cell r="F6">
            <v>17217</v>
          </cell>
        </row>
      </sheetData>
      <sheetData sheetId="197"/>
      <sheetData sheetId="198"/>
      <sheetData sheetId="199">
        <row r="10">
          <cell r="B10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10">
          <cell r="B10">
            <v>0</v>
          </cell>
        </row>
      </sheetData>
      <sheetData sheetId="219">
        <row r="10">
          <cell r="B10">
            <v>0</v>
          </cell>
        </row>
      </sheetData>
      <sheetData sheetId="220"/>
      <sheetData sheetId="221"/>
      <sheetData sheetId="222"/>
      <sheetData sheetId="223">
        <row r="10">
          <cell r="B10">
            <v>0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0">
          <cell r="B10">
            <v>0</v>
          </cell>
        </row>
      </sheetData>
      <sheetData sheetId="235"/>
      <sheetData sheetId="236"/>
      <sheetData sheetId="237"/>
      <sheetData sheetId="238"/>
      <sheetData sheetId="239"/>
      <sheetData sheetId="240">
        <row r="6">
          <cell r="F6">
            <v>17217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0">
          <cell r="B10">
            <v>0</v>
          </cell>
        </row>
      </sheetData>
      <sheetData sheetId="254">
        <row r="10">
          <cell r="B10">
            <v>0</v>
          </cell>
        </row>
      </sheetData>
      <sheetData sheetId="255"/>
      <sheetData sheetId="256"/>
      <sheetData sheetId="257"/>
      <sheetData sheetId="258">
        <row r="10">
          <cell r="B10">
            <v>0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0">
          <cell r="B10">
            <v>0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10">
          <cell r="B10">
            <v>0</v>
          </cell>
        </row>
      </sheetData>
      <sheetData sheetId="289">
        <row r="10">
          <cell r="B10">
            <v>0</v>
          </cell>
        </row>
      </sheetData>
      <sheetData sheetId="290"/>
      <sheetData sheetId="291"/>
      <sheetData sheetId="292"/>
      <sheetData sheetId="293">
        <row r="10">
          <cell r="B10">
            <v>0</v>
          </cell>
        </row>
      </sheetData>
      <sheetData sheetId="294">
        <row r="6">
          <cell r="F6">
            <v>17217</v>
          </cell>
        </row>
      </sheetData>
      <sheetData sheetId="295">
        <row r="6">
          <cell r="F6">
            <v>17217</v>
          </cell>
        </row>
      </sheetData>
      <sheetData sheetId="296"/>
      <sheetData sheetId="297"/>
      <sheetData sheetId="298"/>
      <sheetData sheetId="299">
        <row r="6">
          <cell r="F6">
            <v>17217</v>
          </cell>
        </row>
      </sheetData>
      <sheetData sheetId="300"/>
      <sheetData sheetId="301"/>
      <sheetData sheetId="302"/>
      <sheetData sheetId="303"/>
      <sheetData sheetId="304">
        <row r="10">
          <cell r="B10">
            <v>0</v>
          </cell>
        </row>
      </sheetData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10">
          <cell r="B10">
            <v>0</v>
          </cell>
        </row>
      </sheetData>
      <sheetData sheetId="324">
        <row r="10">
          <cell r="B10">
            <v>0</v>
          </cell>
        </row>
      </sheetData>
      <sheetData sheetId="325"/>
      <sheetData sheetId="326"/>
      <sheetData sheetId="327"/>
      <sheetData sheetId="328">
        <row r="10">
          <cell r="B10">
            <v>0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>
        <row r="10">
          <cell r="B10">
            <v>0</v>
          </cell>
        </row>
      </sheetData>
      <sheetData sheetId="359">
        <row r="10">
          <cell r="B10">
            <v>0</v>
          </cell>
        </row>
      </sheetData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0">
          <cell r="B10">
            <v>0</v>
          </cell>
        </row>
      </sheetData>
      <sheetData sheetId="393"/>
      <sheetData sheetId="394"/>
      <sheetData sheetId="395"/>
      <sheetData sheetId="396"/>
      <sheetData sheetId="397">
        <row r="10">
          <cell r="B10">
            <v>0</v>
          </cell>
        </row>
      </sheetData>
      <sheetData sheetId="398"/>
      <sheetData sheetId="399"/>
      <sheetData sheetId="400"/>
      <sheetData sheetId="401"/>
      <sheetData sheetId="402">
        <row r="10">
          <cell r="B10">
            <v>0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10">
          <cell r="B10">
            <v>0</v>
          </cell>
        </row>
      </sheetData>
      <sheetData sheetId="428"/>
      <sheetData sheetId="429"/>
      <sheetData sheetId="430"/>
      <sheetData sheetId="431"/>
      <sheetData sheetId="432">
        <row r="10">
          <cell r="B10">
            <v>0</v>
          </cell>
        </row>
      </sheetData>
      <sheetData sheetId="433"/>
      <sheetData sheetId="434"/>
      <sheetData sheetId="435"/>
      <sheetData sheetId="436"/>
      <sheetData sheetId="437">
        <row r="10">
          <cell r="B10">
            <v>0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>
        <row r="10">
          <cell r="B10">
            <v>0</v>
          </cell>
        </row>
      </sheetData>
      <sheetData sheetId="471"/>
      <sheetData sheetId="472"/>
      <sheetData sheetId="473"/>
      <sheetData sheetId="474"/>
      <sheetData sheetId="475">
        <row r="10">
          <cell r="B10">
            <v>0</v>
          </cell>
        </row>
      </sheetData>
      <sheetData sheetId="476"/>
      <sheetData sheetId="477"/>
      <sheetData sheetId="478"/>
      <sheetData sheetId="479"/>
      <sheetData sheetId="480">
        <row r="10">
          <cell r="B10">
            <v>0</v>
          </cell>
        </row>
      </sheetData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>
        <row r="10">
          <cell r="B10">
            <v>0</v>
          </cell>
        </row>
      </sheetData>
      <sheetData sheetId="514"/>
      <sheetData sheetId="515"/>
      <sheetData sheetId="516"/>
      <sheetData sheetId="517"/>
      <sheetData sheetId="518">
        <row r="10">
          <cell r="B10">
            <v>0</v>
          </cell>
        </row>
      </sheetData>
      <sheetData sheetId="519"/>
      <sheetData sheetId="520"/>
      <sheetData sheetId="521"/>
      <sheetData sheetId="522"/>
      <sheetData sheetId="523">
        <row r="10">
          <cell r="B10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перекрестка"/>
      <sheetName val="18.2"/>
      <sheetName val="21.3"/>
      <sheetName val="2.3"/>
      <sheetName val="Свод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REESTR_MO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справочники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Вводные данные систем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kn (2)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  <sheetName val="КУ1"/>
      <sheetName val="Input Sheet"/>
      <sheetName val="Input"/>
      <sheetName val="comps"/>
      <sheetName val="4_16"/>
      <sheetName val="6_16"/>
      <sheetName val="17_16"/>
      <sheetName val="24_16"/>
      <sheetName val="18_26"/>
      <sheetName val="21_36"/>
      <sheetName val="2_3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2_26"/>
      <sheetName val="20_16"/>
      <sheetName val="25_16"/>
      <sheetName val="28_16"/>
      <sheetName val="28_26"/>
      <sheetName val="P2_16"/>
      <sheetName val="P2_26"/>
      <sheetName val="вводные_данные_систем5"/>
      <sheetName val="4_17"/>
      <sheetName val="6_17"/>
      <sheetName val="17_17"/>
      <sheetName val="24_17"/>
      <sheetName val="18_27"/>
      <sheetName val="21_37"/>
      <sheetName val="2_3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2_27"/>
      <sheetName val="20_17"/>
      <sheetName val="25_17"/>
      <sheetName val="28_17"/>
      <sheetName val="28_27"/>
      <sheetName val="P2_17"/>
      <sheetName val="P2_27"/>
      <sheetName val="вводные_данные_систем6"/>
      <sheetName val="4_18"/>
      <sheetName val="6_18"/>
      <sheetName val="17_18"/>
      <sheetName val="24_18"/>
      <sheetName val="18_28"/>
      <sheetName val="21_38"/>
      <sheetName val="2_3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2_28"/>
      <sheetName val="20_18"/>
      <sheetName val="25_18"/>
      <sheetName val="28_18"/>
      <sheetName val="28_28"/>
      <sheetName val="P2_18"/>
      <sheetName val="P2_28"/>
      <sheetName val="вводные_данные_систем7"/>
      <sheetName val="4_19"/>
      <sheetName val="6_19"/>
      <sheetName val="17_19"/>
      <sheetName val="24_19"/>
      <sheetName val="18_29"/>
      <sheetName val="21_39"/>
      <sheetName val="2_3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2_29"/>
      <sheetName val="20_19"/>
      <sheetName val="25_19"/>
      <sheetName val="28_19"/>
      <sheetName val="28_29"/>
      <sheetName val="P2_19"/>
      <sheetName val="P2_29"/>
      <sheetName val="вводные_данные_систем8"/>
      <sheetName val="Здания"/>
      <sheetName val="REESTR"/>
      <sheetName val="Инструкция"/>
      <sheetName val="side-by-side"/>
      <sheetName val="прогноз_1"/>
      <sheetName val="Опции"/>
      <sheetName val="Проект"/>
      <sheetName val="Анализ"/>
      <sheetName val="rsoilbal"/>
      <sheetName val="дебиторы"/>
      <sheetName val="t_настройки"/>
      <sheetName val="структура затрат"/>
      <sheetName val="adjustment schedule"/>
      <sheetName val="Контакты"/>
      <sheetName val="реализация рег"/>
      <sheetName val="реализация нерег"/>
      <sheetName val="уравнения"/>
      <sheetName val="расчет"/>
      <sheetName val="списание 3 кв"/>
      <sheetName val="списание 4 кв"/>
      <sheetName val="налог аморт за окт 2010"/>
      <sheetName val="уф-61"/>
      <sheetName val="смета2 проект. раб."/>
      <sheetName val="Расчетные скважины"/>
      <sheetName val="Т19.1"/>
      <sheetName val="ис.смета"/>
      <sheetName val="акт дт кт_задолж_31_03_2010"/>
      <sheetName val="предел"/>
      <sheetName val="договора - факт"/>
      <sheetName val="Т-18-Инвестиции"/>
      <sheetName val="ras_bs"/>
      <sheetName val="income_statement"/>
      <sheetName val="пол_отпуск"/>
      <sheetName val="final_schedule"/>
      <sheetName val="исходные_данные"/>
      <sheetName val="group_structure"/>
      <sheetName val="Производство_электроэнергии"/>
      <sheetName val="Анализ_ФД"/>
      <sheetName val="ФАКТ_2020_прокуратура"/>
      <sheetName val="ПО_2020"/>
      <sheetName val="Стоимость_мероприятий"/>
      <sheetName val="2_ИП_ТС"/>
      <sheetName val="ТАРИФ_архив"/>
      <sheetName val="Анализ_ФД_архив"/>
      <sheetName val="Input_Sheet"/>
      <sheetName val="ras_bs1"/>
      <sheetName val="income_statement1"/>
      <sheetName val="пол_отпуск1"/>
      <sheetName val="final_schedule1"/>
      <sheetName val="исходные_данные1"/>
      <sheetName val="group_structure1"/>
      <sheetName val="Производство_электроэнергии1"/>
      <sheetName val="Анализ_ФД1"/>
      <sheetName val="ФАКТ_2020_прокуратура1"/>
      <sheetName val="ПО_20201"/>
      <sheetName val="Стоимость_мероприятий1"/>
      <sheetName val="2_ИП_ТС1"/>
      <sheetName val="ТАРИФ_архив1"/>
      <sheetName val="Анализ_ФД_архив1"/>
      <sheetName val="Input_Sheet1"/>
      <sheetName val="ras_bs2"/>
      <sheetName val="income_statement2"/>
      <sheetName val="пол_отпуск2"/>
      <sheetName val="final_schedule2"/>
      <sheetName val="исходные_данные2"/>
      <sheetName val="group_structure2"/>
      <sheetName val="Производство_электроэнергии2"/>
      <sheetName val="Анализ_ФД2"/>
      <sheetName val="ФАКТ_2020_прокуратура2"/>
      <sheetName val="ПО_20202"/>
      <sheetName val="Стоимость_мероприятий2"/>
      <sheetName val="2_ИП_ТС2"/>
      <sheetName val="ТАРИФ_архив2"/>
      <sheetName val="Анализ_ФД_архив2"/>
      <sheetName val="Input_Sheet2"/>
      <sheetName val="ras_bs3"/>
      <sheetName val="income_statement3"/>
      <sheetName val="пол_отпуск3"/>
      <sheetName val="final_schedule3"/>
      <sheetName val="исходные_данные3"/>
      <sheetName val="group_structure3"/>
      <sheetName val="Производство_электроэнергии3"/>
      <sheetName val="Анализ_ФД3"/>
      <sheetName val="ФАКТ_2020_прокуратура3"/>
      <sheetName val="ПО_20203"/>
      <sheetName val="Стоимость_мероприятий3"/>
      <sheetName val="2_ИП_ТС3"/>
      <sheetName val="ТАРИФ_архив3"/>
      <sheetName val="Анализ_ФД_архив3"/>
      <sheetName val="Input_Sheet3"/>
      <sheetName val="ras_bs4"/>
      <sheetName val="income_statement4"/>
      <sheetName val="пол_отпуск4"/>
      <sheetName val="final_schedule4"/>
      <sheetName val="исходные_данные4"/>
      <sheetName val="group_structure4"/>
      <sheetName val="Производство_электроэнергии4"/>
      <sheetName val="Анализ_ФД4"/>
      <sheetName val="ФАКТ_2020_прокуратура4"/>
      <sheetName val="ПО_20204"/>
      <sheetName val="Стоимость_мероприятий4"/>
      <sheetName val="2_ИП_ТС4"/>
      <sheetName val="ТАРИФ_архив4"/>
      <sheetName val="Анализ_ФД_архив4"/>
      <sheetName val="Input_Sheet4"/>
      <sheetName val="ras_bs5"/>
      <sheetName val="income_statement5"/>
      <sheetName val="пол_отпуск5"/>
      <sheetName val="final_schedule5"/>
      <sheetName val="исходные_данные5"/>
      <sheetName val="group_structure5"/>
      <sheetName val="Производство_электроэнергии5"/>
      <sheetName val="Анализ_ФД5"/>
      <sheetName val="ФАКТ_2020_прокуратура5"/>
      <sheetName val="ПО_20205"/>
      <sheetName val="Стоимость_мероприятий5"/>
      <sheetName val="2_ИП_ТС5"/>
      <sheetName val="ТАРИФ_архив5"/>
      <sheetName val="Анализ_ФД_архив5"/>
      <sheetName val="Input_Sheet5"/>
      <sheetName val="ras_bs6"/>
      <sheetName val="income_statement6"/>
      <sheetName val="пол_отпуск6"/>
      <sheetName val="final_schedule6"/>
      <sheetName val="исходные_данные6"/>
      <sheetName val="group_structure6"/>
      <sheetName val="Производство_электроэнергии6"/>
      <sheetName val="Анализ_ФД6"/>
      <sheetName val="ФАКТ_2020_прокуратура6"/>
      <sheetName val="ПО_20206"/>
      <sheetName val="Стоимость_мероприятий6"/>
      <sheetName val="2_ИП_ТС6"/>
      <sheetName val="ТАРИФ_архив6"/>
      <sheetName val="Анализ_ФД_архив6"/>
      <sheetName val="Input_Sheet6"/>
      <sheetName val="фин план"/>
      <sheetName val="2003"/>
      <sheetName val="TSheet"/>
      <sheetName val="MP_register-new"/>
      <sheetName val="GAAP"/>
      <sheetName val="GRES"/>
      <sheetName val="П-15"/>
      <sheetName val="MTO REV.0"/>
      <sheetName val="присоединенная мощность"/>
      <sheetName val="2008 -2010"/>
      <sheetName val="GLC_ratios_Jun"/>
      <sheetName val="выгрузка  свод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E4">
            <v>2019</v>
          </cell>
        </row>
      </sheetData>
      <sheetData sheetId="101">
        <row r="4">
          <cell r="E4">
            <v>2019</v>
          </cell>
        </row>
      </sheetData>
      <sheetData sheetId="102">
        <row r="4">
          <cell r="E4">
            <v>2019</v>
          </cell>
        </row>
      </sheetData>
      <sheetData sheetId="103">
        <row r="4">
          <cell r="E4">
            <v>2019</v>
          </cell>
        </row>
      </sheetData>
      <sheetData sheetId="104">
        <row r="4">
          <cell r="E4">
            <v>2019</v>
          </cell>
        </row>
      </sheetData>
      <sheetData sheetId="105">
        <row r="4">
          <cell r="E4">
            <v>0</v>
          </cell>
        </row>
      </sheetData>
      <sheetData sheetId="106">
        <row r="4">
          <cell r="E4">
            <v>2019</v>
          </cell>
        </row>
      </sheetData>
      <sheetData sheetId="107">
        <row r="4">
          <cell r="E4">
            <v>0</v>
          </cell>
        </row>
      </sheetData>
      <sheetData sheetId="108">
        <row r="4">
          <cell r="E4">
            <v>0</v>
          </cell>
        </row>
      </sheetData>
      <sheetData sheetId="109">
        <row r="4">
          <cell r="E4">
            <v>2019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4">
          <cell r="E4">
            <v>2019</v>
          </cell>
        </row>
      </sheetData>
      <sheetData sheetId="121" refreshError="1"/>
      <sheetData sheetId="122">
        <row r="4">
          <cell r="E4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4">
          <cell r="E4">
            <v>0</v>
          </cell>
        </row>
      </sheetData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4">
          <cell r="E4">
            <v>0</v>
          </cell>
        </row>
      </sheetData>
      <sheetData sheetId="145">
        <row r="4">
          <cell r="E4">
            <v>0</v>
          </cell>
        </row>
      </sheetData>
      <sheetData sheetId="146">
        <row r="4">
          <cell r="E4">
            <v>0</v>
          </cell>
        </row>
      </sheetData>
      <sheetData sheetId="147">
        <row r="4">
          <cell r="E4">
            <v>0</v>
          </cell>
        </row>
      </sheetData>
      <sheetData sheetId="148">
        <row r="4">
          <cell r="E4">
            <v>0</v>
          </cell>
        </row>
      </sheetData>
      <sheetData sheetId="149">
        <row r="4">
          <cell r="E4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>
        <row r="4">
          <cell r="E4">
            <v>0</v>
          </cell>
        </row>
      </sheetData>
      <sheetData sheetId="154">
        <row r="4">
          <cell r="E4">
            <v>0</v>
          </cell>
        </row>
      </sheetData>
      <sheetData sheetId="155">
        <row r="4">
          <cell r="E4">
            <v>0</v>
          </cell>
        </row>
      </sheetData>
      <sheetData sheetId="156">
        <row r="4">
          <cell r="E4">
            <v>0</v>
          </cell>
        </row>
      </sheetData>
      <sheetData sheetId="157">
        <row r="4">
          <cell r="E4">
            <v>0</v>
          </cell>
        </row>
      </sheetData>
      <sheetData sheetId="158">
        <row r="4">
          <cell r="E4">
            <v>0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4">
          <cell r="E4">
            <v>0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 refreshError="1"/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 refreshError="1"/>
      <sheetData sheetId="191" refreshError="1"/>
      <sheetData sheetId="192" refreshError="1"/>
      <sheetData sheetId="193">
        <row r="4">
          <cell r="E4">
            <v>0</v>
          </cell>
        </row>
      </sheetData>
      <sheetData sheetId="194">
        <row r="4">
          <cell r="E4">
            <v>0</v>
          </cell>
        </row>
      </sheetData>
      <sheetData sheetId="195">
        <row r="4">
          <cell r="E4">
            <v>2019</v>
          </cell>
        </row>
      </sheetData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E4">
            <v>0.03</v>
          </cell>
        </row>
      </sheetData>
      <sheetData sheetId="204" refreshError="1"/>
      <sheetData sheetId="205">
        <row r="4">
          <cell r="E4">
            <v>0.03</v>
          </cell>
        </row>
      </sheetData>
      <sheetData sheetId="206">
        <row r="4">
          <cell r="E4">
            <v>0</v>
          </cell>
        </row>
      </sheetData>
      <sheetData sheetId="207">
        <row r="4">
          <cell r="E4">
            <v>0.03</v>
          </cell>
        </row>
      </sheetData>
      <sheetData sheetId="208">
        <row r="4">
          <cell r="E4">
            <v>0.03</v>
          </cell>
        </row>
      </sheetData>
      <sheetData sheetId="209">
        <row r="4">
          <cell r="E4">
            <v>0.03</v>
          </cell>
        </row>
      </sheetData>
      <sheetData sheetId="210">
        <row r="4">
          <cell r="E4">
            <v>0.03</v>
          </cell>
        </row>
      </sheetData>
      <sheetData sheetId="211">
        <row r="4">
          <cell r="E4">
            <v>0.03</v>
          </cell>
        </row>
      </sheetData>
      <sheetData sheetId="212">
        <row r="4">
          <cell r="E4">
            <v>0.03</v>
          </cell>
        </row>
      </sheetData>
      <sheetData sheetId="213">
        <row r="4">
          <cell r="E4">
            <v>0.03</v>
          </cell>
        </row>
      </sheetData>
      <sheetData sheetId="214">
        <row r="4">
          <cell r="E4">
            <v>0.03</v>
          </cell>
        </row>
      </sheetData>
      <sheetData sheetId="215">
        <row r="4">
          <cell r="E4">
            <v>0.03</v>
          </cell>
        </row>
      </sheetData>
      <sheetData sheetId="216">
        <row r="4">
          <cell r="E4">
            <v>0.03</v>
          </cell>
        </row>
      </sheetData>
      <sheetData sheetId="217">
        <row r="6">
          <cell r="D6">
            <v>0</v>
          </cell>
        </row>
      </sheetData>
      <sheetData sheetId="218">
        <row r="4">
          <cell r="E4">
            <v>0.03</v>
          </cell>
        </row>
      </sheetData>
      <sheetData sheetId="219">
        <row r="6">
          <cell r="D6">
            <v>0</v>
          </cell>
        </row>
      </sheetData>
      <sheetData sheetId="220">
        <row r="6">
          <cell r="D6">
            <v>0</v>
          </cell>
        </row>
      </sheetData>
      <sheetData sheetId="221">
        <row r="6">
          <cell r="D6">
            <v>0</v>
          </cell>
        </row>
      </sheetData>
      <sheetData sheetId="222">
        <row r="6">
          <cell r="D6">
            <v>0</v>
          </cell>
        </row>
      </sheetData>
      <sheetData sheetId="223">
        <row r="6">
          <cell r="D6">
            <v>0</v>
          </cell>
        </row>
      </sheetData>
      <sheetData sheetId="224">
        <row r="6">
          <cell r="D6">
            <v>0</v>
          </cell>
        </row>
      </sheetData>
      <sheetData sheetId="225">
        <row r="6">
          <cell r="D6">
            <v>0</v>
          </cell>
        </row>
      </sheetData>
      <sheetData sheetId="226">
        <row r="6">
          <cell r="D6">
            <v>0</v>
          </cell>
        </row>
      </sheetData>
      <sheetData sheetId="227">
        <row r="6">
          <cell r="D6">
            <v>0</v>
          </cell>
        </row>
      </sheetData>
      <sheetData sheetId="228">
        <row r="6">
          <cell r="D6">
            <v>0</v>
          </cell>
        </row>
      </sheetData>
      <sheetData sheetId="229">
        <row r="6">
          <cell r="D6">
            <v>0</v>
          </cell>
        </row>
      </sheetData>
      <sheetData sheetId="230">
        <row r="6">
          <cell r="D6">
            <v>0</v>
          </cell>
        </row>
      </sheetData>
      <sheetData sheetId="231">
        <row r="6">
          <cell r="D6">
            <v>0</v>
          </cell>
        </row>
      </sheetData>
      <sheetData sheetId="232">
        <row r="6">
          <cell r="D6">
            <v>0</v>
          </cell>
        </row>
      </sheetData>
      <sheetData sheetId="233">
        <row r="6">
          <cell r="D6">
            <v>0</v>
          </cell>
        </row>
      </sheetData>
      <sheetData sheetId="234">
        <row r="6">
          <cell r="D6">
            <v>0</v>
          </cell>
        </row>
      </sheetData>
      <sheetData sheetId="235">
        <row r="6">
          <cell r="D6">
            <v>0</v>
          </cell>
        </row>
      </sheetData>
      <sheetData sheetId="236">
        <row r="6">
          <cell r="D6">
            <v>0</v>
          </cell>
        </row>
      </sheetData>
      <sheetData sheetId="237">
        <row r="6">
          <cell r="D6">
            <v>0</v>
          </cell>
        </row>
      </sheetData>
      <sheetData sheetId="238">
        <row r="6">
          <cell r="D6">
            <v>0</v>
          </cell>
        </row>
      </sheetData>
      <sheetData sheetId="239">
        <row r="6">
          <cell r="D6">
            <v>0</v>
          </cell>
        </row>
      </sheetData>
      <sheetData sheetId="240">
        <row r="6">
          <cell r="D6">
            <v>0</v>
          </cell>
        </row>
      </sheetData>
      <sheetData sheetId="241">
        <row r="6">
          <cell r="D6">
            <v>0</v>
          </cell>
        </row>
      </sheetData>
      <sheetData sheetId="242">
        <row r="6">
          <cell r="D6">
            <v>0</v>
          </cell>
        </row>
      </sheetData>
      <sheetData sheetId="243">
        <row r="6">
          <cell r="D6">
            <v>0</v>
          </cell>
        </row>
      </sheetData>
      <sheetData sheetId="244">
        <row r="6">
          <cell r="D6">
            <v>0</v>
          </cell>
        </row>
      </sheetData>
      <sheetData sheetId="245">
        <row r="6">
          <cell r="D6">
            <v>0</v>
          </cell>
        </row>
      </sheetData>
      <sheetData sheetId="246">
        <row r="6">
          <cell r="D6">
            <v>0</v>
          </cell>
        </row>
      </sheetData>
      <sheetData sheetId="247">
        <row r="6">
          <cell r="D6">
            <v>0</v>
          </cell>
        </row>
      </sheetData>
      <sheetData sheetId="248">
        <row r="6">
          <cell r="D6">
            <v>0</v>
          </cell>
        </row>
      </sheetData>
      <sheetData sheetId="249">
        <row r="6">
          <cell r="D6">
            <v>0</v>
          </cell>
        </row>
      </sheetData>
      <sheetData sheetId="250">
        <row r="6">
          <cell r="D6">
            <v>0</v>
          </cell>
        </row>
      </sheetData>
      <sheetData sheetId="251">
        <row r="6">
          <cell r="D6">
            <v>0</v>
          </cell>
        </row>
      </sheetData>
      <sheetData sheetId="252">
        <row r="6">
          <cell r="D6">
            <v>0</v>
          </cell>
        </row>
      </sheetData>
      <sheetData sheetId="253">
        <row r="6">
          <cell r="D6">
            <v>0</v>
          </cell>
        </row>
      </sheetData>
      <sheetData sheetId="254">
        <row r="6">
          <cell r="D6">
            <v>0</v>
          </cell>
        </row>
      </sheetData>
      <sheetData sheetId="255">
        <row r="6">
          <cell r="D6">
            <v>0</v>
          </cell>
        </row>
      </sheetData>
      <sheetData sheetId="256">
        <row r="6">
          <cell r="D6">
            <v>0</v>
          </cell>
        </row>
      </sheetData>
      <sheetData sheetId="257">
        <row r="6">
          <cell r="D6">
            <v>0</v>
          </cell>
        </row>
      </sheetData>
      <sheetData sheetId="258">
        <row r="6">
          <cell r="D6">
            <v>0</v>
          </cell>
        </row>
      </sheetData>
      <sheetData sheetId="259">
        <row r="6">
          <cell r="D6">
            <v>0</v>
          </cell>
        </row>
      </sheetData>
      <sheetData sheetId="260">
        <row r="6">
          <cell r="D6">
            <v>0</v>
          </cell>
        </row>
      </sheetData>
      <sheetData sheetId="261">
        <row r="6">
          <cell r="D6">
            <v>0</v>
          </cell>
        </row>
      </sheetData>
      <sheetData sheetId="262">
        <row r="6">
          <cell r="D6">
            <v>0</v>
          </cell>
        </row>
      </sheetData>
      <sheetData sheetId="263">
        <row r="6">
          <cell r="D6">
            <v>0</v>
          </cell>
        </row>
      </sheetData>
      <sheetData sheetId="264">
        <row r="6">
          <cell r="D6">
            <v>0</v>
          </cell>
        </row>
      </sheetData>
      <sheetData sheetId="265">
        <row r="6">
          <cell r="D6">
            <v>0</v>
          </cell>
        </row>
      </sheetData>
      <sheetData sheetId="266">
        <row r="6">
          <cell r="D6">
            <v>0</v>
          </cell>
        </row>
      </sheetData>
      <sheetData sheetId="267">
        <row r="6">
          <cell r="D6">
            <v>0</v>
          </cell>
        </row>
      </sheetData>
      <sheetData sheetId="268">
        <row r="6">
          <cell r="D6">
            <v>0</v>
          </cell>
        </row>
      </sheetData>
      <sheetData sheetId="269">
        <row r="6">
          <cell r="D6">
            <v>0</v>
          </cell>
        </row>
      </sheetData>
      <sheetData sheetId="270">
        <row r="6">
          <cell r="D6">
            <v>0</v>
          </cell>
        </row>
      </sheetData>
      <sheetData sheetId="271">
        <row r="6">
          <cell r="D6">
            <v>0</v>
          </cell>
        </row>
      </sheetData>
      <sheetData sheetId="272">
        <row r="6">
          <cell r="D6">
            <v>0</v>
          </cell>
        </row>
      </sheetData>
      <sheetData sheetId="273">
        <row r="6">
          <cell r="D6">
            <v>0</v>
          </cell>
        </row>
      </sheetData>
      <sheetData sheetId="274">
        <row r="6">
          <cell r="D6">
            <v>0</v>
          </cell>
        </row>
      </sheetData>
      <sheetData sheetId="275">
        <row r="6">
          <cell r="D6">
            <v>0</v>
          </cell>
        </row>
      </sheetData>
      <sheetData sheetId="276">
        <row r="6">
          <cell r="D6">
            <v>0</v>
          </cell>
        </row>
      </sheetData>
      <sheetData sheetId="277">
        <row r="6">
          <cell r="D6">
            <v>0</v>
          </cell>
        </row>
      </sheetData>
      <sheetData sheetId="278">
        <row r="6">
          <cell r="D6">
            <v>0</v>
          </cell>
        </row>
      </sheetData>
      <sheetData sheetId="279">
        <row r="6">
          <cell r="D6">
            <v>0</v>
          </cell>
        </row>
      </sheetData>
      <sheetData sheetId="280">
        <row r="6">
          <cell r="D6">
            <v>0</v>
          </cell>
        </row>
      </sheetData>
      <sheetData sheetId="281">
        <row r="6">
          <cell r="D6">
            <v>0</v>
          </cell>
        </row>
      </sheetData>
      <sheetData sheetId="282">
        <row r="6">
          <cell r="D6">
            <v>0</v>
          </cell>
        </row>
      </sheetData>
      <sheetData sheetId="283">
        <row r="6">
          <cell r="D6">
            <v>0</v>
          </cell>
        </row>
      </sheetData>
      <sheetData sheetId="284">
        <row r="6">
          <cell r="D6">
            <v>0</v>
          </cell>
        </row>
      </sheetData>
      <sheetData sheetId="285">
        <row r="6">
          <cell r="D6">
            <v>0</v>
          </cell>
        </row>
      </sheetData>
      <sheetData sheetId="286">
        <row r="6">
          <cell r="D6">
            <v>0</v>
          </cell>
        </row>
      </sheetData>
      <sheetData sheetId="287">
        <row r="6">
          <cell r="D6">
            <v>0</v>
          </cell>
        </row>
      </sheetData>
      <sheetData sheetId="288">
        <row r="6">
          <cell r="D6">
            <v>0</v>
          </cell>
        </row>
      </sheetData>
      <sheetData sheetId="289">
        <row r="6">
          <cell r="D6">
            <v>0</v>
          </cell>
        </row>
      </sheetData>
      <sheetData sheetId="290">
        <row r="6">
          <cell r="D6">
            <v>0</v>
          </cell>
        </row>
      </sheetData>
      <sheetData sheetId="291">
        <row r="6">
          <cell r="D6">
            <v>0</v>
          </cell>
        </row>
      </sheetData>
      <sheetData sheetId="292">
        <row r="6">
          <cell r="D6">
            <v>0</v>
          </cell>
        </row>
      </sheetData>
      <sheetData sheetId="293">
        <row r="6">
          <cell r="D6">
            <v>0</v>
          </cell>
        </row>
      </sheetData>
      <sheetData sheetId="294">
        <row r="6">
          <cell r="D6">
            <v>0</v>
          </cell>
        </row>
      </sheetData>
      <sheetData sheetId="295">
        <row r="6">
          <cell r="D6">
            <v>0</v>
          </cell>
        </row>
      </sheetData>
      <sheetData sheetId="296">
        <row r="6">
          <cell r="D6">
            <v>0</v>
          </cell>
        </row>
      </sheetData>
      <sheetData sheetId="297">
        <row r="6">
          <cell r="D6">
            <v>0</v>
          </cell>
        </row>
      </sheetData>
      <sheetData sheetId="298">
        <row r="6">
          <cell r="D6">
            <v>0</v>
          </cell>
        </row>
      </sheetData>
      <sheetData sheetId="299">
        <row r="6">
          <cell r="D6">
            <v>0</v>
          </cell>
        </row>
      </sheetData>
      <sheetData sheetId="300">
        <row r="6">
          <cell r="D6">
            <v>0</v>
          </cell>
        </row>
      </sheetData>
      <sheetData sheetId="301">
        <row r="4">
          <cell r="F4" t="str">
            <v>Ф</v>
          </cell>
        </row>
      </sheetData>
      <sheetData sheetId="302">
        <row r="6">
          <cell r="D6">
            <v>0</v>
          </cell>
        </row>
      </sheetData>
      <sheetData sheetId="303">
        <row r="4">
          <cell r="F4" t="str">
            <v>Ф</v>
          </cell>
        </row>
      </sheetData>
      <sheetData sheetId="304">
        <row r="4">
          <cell r="F4" t="str">
            <v>Ф</v>
          </cell>
        </row>
      </sheetData>
      <sheetData sheetId="305">
        <row r="4">
          <cell r="F4" t="str">
            <v>Ф</v>
          </cell>
        </row>
      </sheetData>
      <sheetData sheetId="306">
        <row r="6">
          <cell r="D6">
            <v>0</v>
          </cell>
        </row>
      </sheetData>
      <sheetData sheetId="307">
        <row r="4">
          <cell r="F4" t="str">
            <v>Ф</v>
          </cell>
        </row>
      </sheetData>
      <sheetData sheetId="308">
        <row r="4">
          <cell r="F4" t="str">
            <v>Ф</v>
          </cell>
        </row>
      </sheetData>
      <sheetData sheetId="309">
        <row r="4">
          <cell r="F4" t="str">
            <v>Ф</v>
          </cell>
        </row>
      </sheetData>
      <sheetData sheetId="310"/>
      <sheetData sheetId="311">
        <row r="4">
          <cell r="E4">
            <v>0.03</v>
          </cell>
        </row>
      </sheetData>
      <sheetData sheetId="312">
        <row r="4">
          <cell r="F4" t="str">
            <v>Ф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>
        <row r="4">
          <cell r="E4">
            <v>0.03</v>
          </cell>
        </row>
      </sheetData>
      <sheetData sheetId="320">
        <row r="4">
          <cell r="E4">
            <v>0.03</v>
          </cell>
        </row>
      </sheetData>
      <sheetData sheetId="321">
        <row r="4">
          <cell r="E4">
            <v>0.03</v>
          </cell>
        </row>
      </sheetData>
      <sheetData sheetId="322">
        <row r="4">
          <cell r="E4">
            <v>0.03</v>
          </cell>
        </row>
      </sheetData>
      <sheetData sheetId="323">
        <row r="4">
          <cell r="E4">
            <v>0.03</v>
          </cell>
        </row>
      </sheetData>
      <sheetData sheetId="324">
        <row r="4">
          <cell r="E4">
            <v>0.03</v>
          </cell>
        </row>
      </sheetData>
      <sheetData sheetId="325">
        <row r="4">
          <cell r="E4">
            <v>0.03</v>
          </cell>
        </row>
      </sheetData>
      <sheetData sheetId="326">
        <row r="4">
          <cell r="E4">
            <v>0.03</v>
          </cell>
        </row>
      </sheetData>
      <sheetData sheetId="327">
        <row r="4">
          <cell r="E4">
            <v>0.03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>
        <row r="4">
          <cell r="E4" t="str">
            <v>Утверждено 2018 
Лист 503</v>
          </cell>
        </row>
      </sheetData>
      <sheetData sheetId="335">
        <row r="4">
          <cell r="E4" t="str">
            <v>Утверждено 2018 
Лист 503</v>
          </cell>
        </row>
      </sheetData>
      <sheetData sheetId="336">
        <row r="4">
          <cell r="E4" t="str">
            <v>Утверждено 2018 
Лист 503</v>
          </cell>
        </row>
      </sheetData>
      <sheetData sheetId="337">
        <row r="4">
          <cell r="E4" t="str">
            <v>Утверждено 2018 
Лист 503</v>
          </cell>
        </row>
      </sheetData>
      <sheetData sheetId="338">
        <row r="4">
          <cell r="E4" t="str">
            <v>Утверждено 2018 
Лист 503</v>
          </cell>
        </row>
      </sheetData>
      <sheetData sheetId="339">
        <row r="4">
          <cell r="E4" t="str">
            <v>Утверждено 2018 
Лист 503</v>
          </cell>
        </row>
      </sheetData>
      <sheetData sheetId="340">
        <row r="4">
          <cell r="E4" t="str">
            <v>Утверждено 2018 
Лист 503</v>
          </cell>
        </row>
      </sheetData>
      <sheetData sheetId="341">
        <row r="4">
          <cell r="E4" t="str">
            <v>Утверждено 2018 
Лист 503</v>
          </cell>
        </row>
      </sheetData>
      <sheetData sheetId="342">
        <row r="4">
          <cell r="E4" t="str">
            <v>Утверждено 2018 
Лист 503</v>
          </cell>
        </row>
      </sheetData>
      <sheetData sheetId="343">
        <row r="4">
          <cell r="E4" t="str">
            <v>Утверждено 2018 
Лист 503</v>
          </cell>
        </row>
      </sheetData>
      <sheetData sheetId="344">
        <row r="4">
          <cell r="E4" t="str">
            <v>Утверждено 2018 
Лист 503</v>
          </cell>
        </row>
      </sheetData>
      <sheetData sheetId="345">
        <row r="4">
          <cell r="E4" t="str">
            <v>Утверждено 2018 
Лист 503</v>
          </cell>
        </row>
      </sheetData>
      <sheetData sheetId="346">
        <row r="4">
          <cell r="E4" t="str">
            <v>Утверждено 2018 
Лист 503</v>
          </cell>
        </row>
      </sheetData>
      <sheetData sheetId="347">
        <row r="4">
          <cell r="E4" t="str">
            <v>Утверждено 2018 
Лист 503</v>
          </cell>
        </row>
      </sheetData>
      <sheetData sheetId="348">
        <row r="4">
          <cell r="E4" t="str">
            <v>Утверждено 2018 
Лист 503</v>
          </cell>
        </row>
      </sheetData>
      <sheetData sheetId="349">
        <row r="4">
          <cell r="E4" t="str">
            <v>Утверждено 2018 
Лист 503</v>
          </cell>
        </row>
      </sheetData>
      <sheetData sheetId="350">
        <row r="4">
          <cell r="E4" t="str">
            <v>Утверждено 2018 
Лист 503</v>
          </cell>
        </row>
      </sheetData>
      <sheetData sheetId="351">
        <row r="4">
          <cell r="E4" t="str">
            <v>Утверждено 2018 
Лист 503</v>
          </cell>
        </row>
      </sheetData>
      <sheetData sheetId="352">
        <row r="4">
          <cell r="E4" t="str">
            <v>Утверждено 2018 
Лист 503</v>
          </cell>
        </row>
      </sheetData>
      <sheetData sheetId="353">
        <row r="4">
          <cell r="E4" t="str">
            <v>Утверждено 2018 
Лист 503</v>
          </cell>
        </row>
      </sheetData>
      <sheetData sheetId="354">
        <row r="4">
          <cell r="E4" t="str">
            <v>Утверждено 2018 
Лист 503</v>
          </cell>
        </row>
      </sheetData>
      <sheetData sheetId="355">
        <row r="4">
          <cell r="E4" t="str">
            <v>Утверждено 2018 
Лист 503</v>
          </cell>
        </row>
      </sheetData>
      <sheetData sheetId="356">
        <row r="4">
          <cell r="E4" t="str">
            <v>Утверждено 2018 
Лист 503</v>
          </cell>
        </row>
      </sheetData>
      <sheetData sheetId="357">
        <row r="4">
          <cell r="E4" t="str">
            <v>Утверждено 2018 
Лист 503</v>
          </cell>
        </row>
      </sheetData>
      <sheetData sheetId="358">
        <row r="4">
          <cell r="E4" t="str">
            <v>Утверждено 2018 
Лист 503</v>
          </cell>
        </row>
      </sheetData>
      <sheetData sheetId="359">
        <row r="4">
          <cell r="E4" t="str">
            <v>Утверждено 2018 
Лист 503</v>
          </cell>
        </row>
      </sheetData>
      <sheetData sheetId="360">
        <row r="4">
          <cell r="E4" t="str">
            <v>Утверждено 2018 
Лист 503</v>
          </cell>
        </row>
      </sheetData>
      <sheetData sheetId="361">
        <row r="4">
          <cell r="E4" t="str">
            <v>Утверждено 2018 
Лист 503</v>
          </cell>
        </row>
      </sheetData>
      <sheetData sheetId="362">
        <row r="4">
          <cell r="E4" t="str">
            <v>Утверждено 2018 
Лист 503</v>
          </cell>
        </row>
      </sheetData>
      <sheetData sheetId="363">
        <row r="4">
          <cell r="E4" t="str">
            <v>Утверждено 2018 
Лист 503</v>
          </cell>
        </row>
      </sheetData>
      <sheetData sheetId="364">
        <row r="4">
          <cell r="E4" t="str">
            <v>Утверждено 2018 
Лист 503</v>
          </cell>
        </row>
      </sheetData>
      <sheetData sheetId="365">
        <row r="6">
          <cell r="D6">
            <v>0</v>
          </cell>
        </row>
      </sheetData>
      <sheetData sheetId="366">
        <row r="4">
          <cell r="E4" t="str">
            <v>Утверждено 2018 
Лист 503</v>
          </cell>
        </row>
      </sheetData>
      <sheetData sheetId="367">
        <row r="4">
          <cell r="E4" t="str">
            <v>Утверждено 2018 
Лист 503</v>
          </cell>
        </row>
      </sheetData>
      <sheetData sheetId="368">
        <row r="4">
          <cell r="E4" t="str">
            <v>Утверждено 2018 
Лист 503</v>
          </cell>
        </row>
      </sheetData>
      <sheetData sheetId="369">
        <row r="6">
          <cell r="D6">
            <v>0</v>
          </cell>
        </row>
      </sheetData>
      <sheetData sheetId="370">
        <row r="6">
          <cell r="D6">
            <v>0</v>
          </cell>
        </row>
      </sheetData>
      <sheetData sheetId="371">
        <row r="4">
          <cell r="E4" t="str">
            <v>Утверждено 2018 
Лист 503</v>
          </cell>
        </row>
      </sheetData>
      <sheetData sheetId="372">
        <row r="6">
          <cell r="D6">
            <v>0</v>
          </cell>
        </row>
      </sheetData>
      <sheetData sheetId="373">
        <row r="6">
          <cell r="D6">
            <v>0</v>
          </cell>
        </row>
      </sheetData>
      <sheetData sheetId="374">
        <row r="6">
          <cell r="D6">
            <v>0</v>
          </cell>
        </row>
      </sheetData>
      <sheetData sheetId="375">
        <row r="6">
          <cell r="D6">
            <v>0</v>
          </cell>
        </row>
      </sheetData>
      <sheetData sheetId="376">
        <row r="6">
          <cell r="D6">
            <v>0</v>
          </cell>
        </row>
      </sheetData>
      <sheetData sheetId="377">
        <row r="6">
          <cell r="D6">
            <v>0</v>
          </cell>
        </row>
      </sheetData>
      <sheetData sheetId="378">
        <row r="6">
          <cell r="D6">
            <v>0</v>
          </cell>
        </row>
      </sheetData>
      <sheetData sheetId="379">
        <row r="6">
          <cell r="D6">
            <v>0</v>
          </cell>
        </row>
      </sheetData>
      <sheetData sheetId="380">
        <row r="6">
          <cell r="D6">
            <v>0</v>
          </cell>
        </row>
      </sheetData>
      <sheetData sheetId="381">
        <row r="6">
          <cell r="D6">
            <v>0</v>
          </cell>
        </row>
      </sheetData>
      <sheetData sheetId="382">
        <row r="6">
          <cell r="D6">
            <v>0</v>
          </cell>
        </row>
      </sheetData>
      <sheetData sheetId="383">
        <row r="6">
          <cell r="D6">
            <v>0</v>
          </cell>
        </row>
      </sheetData>
      <sheetData sheetId="384">
        <row r="6">
          <cell r="D6">
            <v>0</v>
          </cell>
        </row>
      </sheetData>
      <sheetData sheetId="385">
        <row r="6">
          <cell r="D6">
            <v>0</v>
          </cell>
        </row>
      </sheetData>
      <sheetData sheetId="386">
        <row r="6">
          <cell r="D6">
            <v>0</v>
          </cell>
        </row>
      </sheetData>
      <sheetData sheetId="387">
        <row r="6">
          <cell r="D6">
            <v>0</v>
          </cell>
        </row>
      </sheetData>
      <sheetData sheetId="388">
        <row r="6">
          <cell r="D6">
            <v>0</v>
          </cell>
        </row>
      </sheetData>
      <sheetData sheetId="389">
        <row r="6">
          <cell r="D6">
            <v>0</v>
          </cell>
        </row>
      </sheetData>
      <sheetData sheetId="390">
        <row r="6">
          <cell r="D6">
            <v>0</v>
          </cell>
        </row>
      </sheetData>
      <sheetData sheetId="391">
        <row r="6">
          <cell r="D6">
            <v>0</v>
          </cell>
        </row>
      </sheetData>
      <sheetData sheetId="392">
        <row r="6">
          <cell r="D6">
            <v>0</v>
          </cell>
        </row>
      </sheetData>
      <sheetData sheetId="393">
        <row r="6">
          <cell r="D6">
            <v>0</v>
          </cell>
        </row>
      </sheetData>
      <sheetData sheetId="394">
        <row r="6">
          <cell r="D6">
            <v>0</v>
          </cell>
        </row>
      </sheetData>
      <sheetData sheetId="395">
        <row r="6">
          <cell r="D6">
            <v>0</v>
          </cell>
        </row>
      </sheetData>
      <sheetData sheetId="396">
        <row r="6">
          <cell r="D6">
            <v>0</v>
          </cell>
        </row>
      </sheetData>
      <sheetData sheetId="397">
        <row r="6">
          <cell r="D6">
            <v>0</v>
          </cell>
        </row>
      </sheetData>
      <sheetData sheetId="398">
        <row r="6">
          <cell r="D6">
            <v>0</v>
          </cell>
        </row>
      </sheetData>
      <sheetData sheetId="399">
        <row r="6">
          <cell r="D6">
            <v>0</v>
          </cell>
        </row>
      </sheetData>
      <sheetData sheetId="400">
        <row r="6">
          <cell r="D6">
            <v>0</v>
          </cell>
        </row>
      </sheetData>
      <sheetData sheetId="401">
        <row r="6">
          <cell r="D6">
            <v>0</v>
          </cell>
        </row>
      </sheetData>
      <sheetData sheetId="402">
        <row r="6">
          <cell r="D6">
            <v>0</v>
          </cell>
        </row>
      </sheetData>
      <sheetData sheetId="403">
        <row r="6">
          <cell r="D6">
            <v>0</v>
          </cell>
        </row>
      </sheetData>
      <sheetData sheetId="404">
        <row r="6">
          <cell r="D6">
            <v>0</v>
          </cell>
        </row>
      </sheetData>
      <sheetData sheetId="405">
        <row r="6">
          <cell r="D6">
            <v>0</v>
          </cell>
        </row>
      </sheetData>
      <sheetData sheetId="406">
        <row r="6">
          <cell r="D6">
            <v>0</v>
          </cell>
        </row>
      </sheetData>
      <sheetData sheetId="407">
        <row r="6">
          <cell r="D6">
            <v>0</v>
          </cell>
        </row>
      </sheetData>
      <sheetData sheetId="408">
        <row r="6">
          <cell r="D6">
            <v>0</v>
          </cell>
        </row>
      </sheetData>
      <sheetData sheetId="409">
        <row r="6">
          <cell r="D6">
            <v>0</v>
          </cell>
        </row>
      </sheetData>
      <sheetData sheetId="410">
        <row r="6">
          <cell r="D6">
            <v>0</v>
          </cell>
        </row>
      </sheetData>
      <sheetData sheetId="411">
        <row r="6">
          <cell r="D6">
            <v>0</v>
          </cell>
        </row>
      </sheetData>
      <sheetData sheetId="412">
        <row r="6">
          <cell r="D6">
            <v>0</v>
          </cell>
        </row>
      </sheetData>
      <sheetData sheetId="413">
        <row r="6">
          <cell r="D6">
            <v>0</v>
          </cell>
        </row>
      </sheetData>
      <sheetData sheetId="414">
        <row r="6">
          <cell r="D6">
            <v>0</v>
          </cell>
        </row>
      </sheetData>
      <sheetData sheetId="415">
        <row r="6">
          <cell r="D6">
            <v>0</v>
          </cell>
        </row>
      </sheetData>
      <sheetData sheetId="416">
        <row r="6">
          <cell r="D6">
            <v>0</v>
          </cell>
        </row>
      </sheetData>
      <sheetData sheetId="417">
        <row r="6">
          <cell r="D6">
            <v>0</v>
          </cell>
        </row>
      </sheetData>
      <sheetData sheetId="418">
        <row r="6">
          <cell r="D6">
            <v>0</v>
          </cell>
        </row>
      </sheetData>
      <sheetData sheetId="419">
        <row r="6">
          <cell r="D6">
            <v>0</v>
          </cell>
        </row>
      </sheetData>
      <sheetData sheetId="420">
        <row r="6">
          <cell r="D6">
            <v>0</v>
          </cell>
        </row>
      </sheetData>
      <sheetData sheetId="421">
        <row r="6">
          <cell r="D6">
            <v>0</v>
          </cell>
        </row>
      </sheetData>
      <sheetData sheetId="422">
        <row r="6">
          <cell r="D6">
            <v>0</v>
          </cell>
        </row>
      </sheetData>
      <sheetData sheetId="423">
        <row r="6">
          <cell r="D6">
            <v>0</v>
          </cell>
        </row>
      </sheetData>
      <sheetData sheetId="424">
        <row r="6">
          <cell r="D6">
            <v>0</v>
          </cell>
        </row>
      </sheetData>
      <sheetData sheetId="425">
        <row r="6">
          <cell r="D6">
            <v>0</v>
          </cell>
        </row>
      </sheetData>
      <sheetData sheetId="426">
        <row r="6">
          <cell r="D6">
            <v>0</v>
          </cell>
        </row>
      </sheetData>
      <sheetData sheetId="427">
        <row r="6">
          <cell r="D6">
            <v>0</v>
          </cell>
        </row>
      </sheetData>
      <sheetData sheetId="428">
        <row r="6">
          <cell r="D6">
            <v>0</v>
          </cell>
        </row>
      </sheetData>
      <sheetData sheetId="429">
        <row r="6">
          <cell r="D6">
            <v>0</v>
          </cell>
        </row>
      </sheetData>
      <sheetData sheetId="430">
        <row r="6">
          <cell r="D6">
            <v>0</v>
          </cell>
        </row>
      </sheetData>
      <sheetData sheetId="431">
        <row r="6">
          <cell r="D6">
            <v>0</v>
          </cell>
        </row>
      </sheetData>
      <sheetData sheetId="432">
        <row r="6">
          <cell r="D6">
            <v>0</v>
          </cell>
        </row>
      </sheetData>
      <sheetData sheetId="433">
        <row r="6">
          <cell r="D6">
            <v>0</v>
          </cell>
        </row>
      </sheetData>
      <sheetData sheetId="434">
        <row r="6">
          <cell r="D6">
            <v>0</v>
          </cell>
        </row>
      </sheetData>
      <sheetData sheetId="435">
        <row r="6">
          <cell r="D6">
            <v>0</v>
          </cell>
        </row>
      </sheetData>
      <sheetData sheetId="436">
        <row r="6">
          <cell r="D6">
            <v>0</v>
          </cell>
        </row>
      </sheetData>
      <sheetData sheetId="437">
        <row r="6">
          <cell r="D6">
            <v>0</v>
          </cell>
        </row>
      </sheetData>
      <sheetData sheetId="438"/>
      <sheetData sheetId="439">
        <row r="6">
          <cell r="D6">
            <v>0</v>
          </cell>
        </row>
      </sheetData>
      <sheetData sheetId="440">
        <row r="6">
          <cell r="D6">
            <v>0</v>
          </cell>
        </row>
      </sheetData>
      <sheetData sheetId="441">
        <row r="6">
          <cell r="D6">
            <v>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>
        <row r="4">
          <cell r="E4" t="str">
            <v>Утверждено 2018 
Лист 503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2019</v>
          </cell>
        </row>
      </sheetData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>
        <row r="4">
          <cell r="E4">
            <v>2019</v>
          </cell>
        </row>
      </sheetData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4">
          <cell r="E4">
            <v>2019</v>
          </cell>
        </row>
      </sheetData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4">
          <cell r="E4">
            <v>2019</v>
          </cell>
        </row>
      </sheetData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>
        <row r="4">
          <cell r="E4">
            <v>2019</v>
          </cell>
        </row>
      </sheetData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4">
          <cell r="E4">
            <v>2019</v>
          </cell>
        </row>
      </sheetData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>
        <row r="4">
          <cell r="E4">
            <v>2019</v>
          </cell>
        </row>
      </sheetData>
      <sheetData sheetId="570"/>
      <sheetData sheetId="571"/>
      <sheetData sheetId="572"/>
      <sheetData sheetId="573"/>
      <sheetData sheetId="574"/>
      <sheetData sheetId="575"/>
      <sheetData sheetId="576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1(труд-вс)"/>
      <sheetName val="1(труд-во)"/>
      <sheetName val="диапазоны"/>
      <sheetName val="REESTR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Main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_x0018_O_x00"/>
      <sheetName val="НСИ"/>
      <sheetName val="Расчет_системных_блоков"/>
      <sheetName val="Список компаний сектора"/>
      <sheetName val="Treppe"/>
      <sheetName val="Title"/>
      <sheetName val="числ"/>
      <sheetName val="Set"/>
      <sheetName val="Поставщики и субподрядчики"/>
      <sheetName val="Амортизация"/>
      <sheetName val="Форма_28кот."/>
      <sheetName val="Справочник_2"/>
      <sheetName val="TASSI2"/>
      <sheetName val="Tav.22 Rischio di Credito"/>
      <sheetName val="dias"/>
      <sheetName val="иртышская"/>
      <sheetName val="таврическая"/>
      <sheetName val="сибирь"/>
      <sheetName val="ф.5"/>
      <sheetName val="База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F1"/>
      <sheetName val="F2"/>
      <sheetName val="Восстановл_Лист30"/>
      <sheetName val="Восстановл_Лист29"/>
      <sheetName val="пр-во"/>
      <sheetName val="Свод-1"/>
      <sheetName val="Бюджет_6ме??Ԁ?䀀"/>
      <sheetName val="Бюджет_6ме??Ԁ?耀"/>
      <sheetName val="Бюджет_6ме쨌/?蠀"/>
      <sheetName val="Бюджет_6ме쨀/?"/>
      <sheetName val="СН 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Рейтинг"/>
      <sheetName val="IBASE"/>
      <sheetName val="regs"/>
      <sheetName val="ДЛЯ ЗАПОЛНЕНИЯ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_x005f_x0018_O_x005f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  <sheetName val="АЭ"/>
      <sheetName val="Переустройство по дог. "/>
      <sheetName val="акт дт кт_задолж_31_03_2010"/>
      <sheetName val="Анали "/>
      <sheetName val=" "/>
      <sheetName val=" O_x00"/>
      <sheetName val="Карелия"/>
      <sheetName val="ДЗО Россети"/>
      <sheetName val="Стоимость ЭЭ"/>
      <sheetName val="п 4"/>
      <sheetName val="п 1"/>
      <sheetName val="П 21-1"/>
      <sheetName val="вводные данные систем"/>
      <sheetName val="定额"/>
      <sheetName val="Cash2"/>
      <sheetName val="Z"/>
      <sheetName val="исх_данные"/>
      <sheetName val="исх-данные"/>
      <sheetName val="топография"/>
      <sheetName val="факт_20181"/>
      <sheetName val="31_08_20041"/>
      <sheetName val="факт_20182"/>
      <sheetName val="31_08_20042"/>
      <sheetName val="факт_20183"/>
      <sheetName val="31_08_20043"/>
      <sheetName val="ras_bs4"/>
      <sheetName val="Исходные_данные4"/>
      <sheetName val="Калькуляция_кв4"/>
      <sheetName val="ФЭ_модель4"/>
      <sheetName val="факт_20184"/>
      <sheetName val="31_08_20044"/>
      <sheetName val="ras_bs5"/>
      <sheetName val="Исходные_данные5"/>
      <sheetName val="Калькуляция_кв5"/>
      <sheetName val="ФЭ_модель5"/>
      <sheetName val="факт_20185"/>
      <sheetName val="31_08_20045"/>
      <sheetName val="ras_bs6"/>
      <sheetName val="Исходные_данные6"/>
      <sheetName val="Калькуляция_кв6"/>
      <sheetName val="ФЭ_модель6"/>
      <sheetName val="факт_20186"/>
      <sheetName val="31_08_20046"/>
      <sheetName val="Приложение 10_ЛЭСК"/>
      <sheetName val="Приложение 10_НОВИТЭН"/>
      <sheetName val="Приложение 10_Делегат"/>
      <sheetName val="ЕКСР УПиДПБ_2024-2025"/>
      <sheetName val="конверты_ЛЭСК"/>
      <sheetName val="марки_ЛЭСК"/>
      <sheetName val="конверты_НОВИТЭН"/>
      <sheetName val="Услуги по франкированию_ЛЭСК"/>
      <sheetName val="Услуги по франкированию_НОВИТЭН"/>
      <sheetName val="обучение_ЛЭСК"/>
      <sheetName val="обучение_НОВИТЭН"/>
      <sheetName val="потребность в обучении"/>
      <sheetName val="Пр.услуги_экспресс_ЛЭСК"/>
      <sheetName val="Пр.услуги_экспресс_НОВИТЭН"/>
      <sheetName val="Расходы на подбор персон._ЛЭСК"/>
      <sheetName val="Расходы на подбор персон._НОВИТ"/>
      <sheetName val="Командировочные_ЛЭСК"/>
      <sheetName val="Командировочные ГП_НОВИТЭН"/>
      <sheetName val="командировочные НЭСД_НОВИТЭН"/>
      <sheetName val="Ком._доп. расходы_НОВИТЭН"/>
      <sheetName val="представительские расх_ЛЭСК"/>
      <sheetName val="представительские расх_НОВИТЭН"/>
      <sheetName val="Медосмотр_ЛЭСК"/>
      <sheetName val="Медосмотр_НОВИТЭН"/>
      <sheetName val="Медосмотр_Делегат"/>
      <sheetName val="НС_ЛЭСК"/>
      <sheetName val="ДМС ТМ_ЛЭСК"/>
      <sheetName val="ДМС всех кроме ТМ премиум_ЛЭСК"/>
      <sheetName val="НС_НОВИТЭН"/>
      <sheetName val="ДМС_НОВИТЭН"/>
      <sheetName val="ДМС всех кроме ТМ премиум_НОВИТ"/>
      <sheetName val="НС 10а Делегат"/>
      <sheetName val=" ДМС ТМ Делегат"/>
      <sheetName val="ДМС кроме ТМ Делегат"/>
      <sheetName val="архив_ЛЭСК"/>
      <sheetName val="архив_НОВИТЭН"/>
      <sheetName val="Проезд_ЛЭСК"/>
      <sheetName val="Проезд_НОВИТЭН"/>
      <sheetName val="Расходы не относимые на ФОТ_ЛЭС"/>
      <sheetName val="Расходы не на ФОТ НОВИТЭН"/>
      <sheetName val="Расходы не на ФОТ Делегат "/>
      <sheetName val="Контроль Россети"/>
      <sheetName val="Программа проверки"/>
      <sheetName val="Аттестаты"/>
      <sheetName val="Гл метрологи"/>
      <sheetName val="реализация_СВОД13"/>
      <sheetName val="реализация_нерег13"/>
      <sheetName val="реализация_рег13"/>
      <sheetName val="расчет_смешанного_тарифа13"/>
      <sheetName val="товарка_население13"/>
      <sheetName val="товарка_исх13"/>
      <sheetName val="смешанный_тариф_рег13"/>
      <sheetName val="товарка_рег13"/>
      <sheetName val="смешанный_тариф_нерег13"/>
      <sheetName val="товарка_нерег13"/>
      <sheetName val="смешанный_тариф_итого13"/>
      <sheetName val="товарка_итого13"/>
      <sheetName val="1_1_1_1_(товарка_исх_)13"/>
      <sheetName val="1_1_1_1_(товарка_рег)13"/>
      <sheetName val="1_1_1_1_(товарка_нерег)13"/>
      <sheetName val="1_1_1_1_(товарка_итого)13"/>
      <sheetName val="1_1_1_1_(товарка_горсети_исх_13"/>
      <sheetName val="1_1_1_1_(товарка_горсети_рег)13"/>
      <sheetName val="1_1_1_1_(товарка_горсети_нере13"/>
      <sheetName val="1_1_1_1_(товарка_горсети_итог13"/>
      <sheetName val="товарка_отрасли13"/>
      <sheetName val="товарка_группы13"/>
      <sheetName val="товарка_горсети13"/>
      <sheetName val="Анализ_по_товарке13"/>
      <sheetName val="Анализ_по_товарке_(ОПП)13"/>
      <sheetName val="Анализ_по_реализации13"/>
      <sheetName val="товарка_факт_по_рег__тарифу13"/>
      <sheetName val="Анализ_товарки_по_рег__тарифу13"/>
      <sheetName val="Анализ_товарки_ОПП_рег__тариф13"/>
      <sheetName val="P2_113"/>
      <sheetName val="Мониторинг__213"/>
      <sheetName val="шаблон_для_R313"/>
      <sheetName val="группы_итого_1с13"/>
      <sheetName val="группы_рег_13"/>
      <sheetName val="группы_нерег_13"/>
      <sheetName val="группы_перерасчет_рег_13"/>
      <sheetName val="группы_перерасчет_нерег_13"/>
      <sheetName val="группы_итого_проверка13"/>
      <sheetName val="Бюджет_2010_ожид_13"/>
      <sheetName val="Форма_20_(1)13"/>
      <sheetName val="Форма_20_(2)13"/>
      <sheetName val="Форма_20_(3)13"/>
      <sheetName val="Форма_20_(4)13"/>
      <sheetName val="Форма_20_(5)13"/>
      <sheetName val="18_213"/>
      <sheetName val="17_113"/>
      <sheetName val="2_313"/>
      <sheetName val="Ген__не_уч__ОРЭМ13"/>
      <sheetName val="21_313"/>
      <sheetName val="анализ_5013"/>
      <sheetName val="анализ_5113"/>
      <sheetName val="анализ_5713"/>
      <sheetName val="анализ_6213"/>
      <sheetName val="расшифровка_6213"/>
      <sheetName val="76_5,5113"/>
      <sheetName val="91_2,5113"/>
      <sheetName val="расх__из_приб__фев_201013"/>
      <sheetName val="инвест_прогр13"/>
      <sheetName val="сч_60_услуги_СЭ13"/>
      <sheetName val="БР_продажа_13"/>
      <sheetName val="КЗ_60_113"/>
      <sheetName val="КЗ_76_513"/>
      <sheetName val="авансы_выданные_60_213"/>
      <sheetName val="_анализ__7013"/>
      <sheetName val="68_1_ПОДОХОДНЫЙ13"/>
      <sheetName val="68_2_НДС13"/>
      <sheetName val="68_4_налог_на_ПРИБЫЛЬ13"/>
      <sheetName val="68_4_1__платежи_в_бюджет13"/>
      <sheetName val="68_4_2_начисление__налога_ПРИ13"/>
      <sheetName val="68_8_ИМУЩЕСТВО13"/>
      <sheetName val="68_10_ОКР_СРЕДА13"/>
      <sheetName val="68_11_ТРАНСПОРТ13"/>
      <sheetName val="68_12_ЗЕМЛЯ13"/>
      <sheetName val="68_14_ГОСПОШЛИНА13"/>
      <sheetName val="Анализ_9713"/>
      <sheetName val="69_1_СОЦ_СТРАХ13"/>
      <sheetName val="69_2_ПФ13"/>
      <sheetName val="69_3_МЕД_СТРАХ_13"/>
      <sheetName val="69_11_ТРАВМАТИЗМ13"/>
      <sheetName val="58_1_АКЦИИ_СГЭС13"/>
      <sheetName val="58_2_ВЕКСЕЛЯ13"/>
      <sheetName val="58_3_ЗАЙМЫ13"/>
      <sheetName val="58_2_91_1_ВЕКСЕЛЯ13"/>
      <sheetName val="91_2_58_2_ВЕКСЕЛЯ13"/>
      <sheetName val="анализ_сч_7513"/>
      <sheetName val="план_счетов13"/>
      <sheetName val="Лист1_(2)13"/>
      <sheetName val="Электроэн_4кв13"/>
      <sheetName val="Вода_4кв13"/>
      <sheetName val="Тепло_4кв13"/>
      <sheetName val="ДПН_внутр13"/>
      <sheetName val="ДПН_АРМ13"/>
      <sheetName val="P2_212"/>
      <sheetName val="14б_ДПН_отчет12"/>
      <sheetName val="16а_Сводный_анализ12"/>
      <sheetName val="Таб1_112"/>
      <sheetName val="ПС_110_кВ_№13_А12"/>
      <sheetName val="Ф-1_(для_АО-энерго)12"/>
      <sheetName val="Ф-2_(для_АО-энерго)12"/>
      <sheetName val="Расчёт_НВВ_по_RAB12"/>
      <sheetName val="СВОД_БДДС12"/>
      <sheetName val="2__Баланс12"/>
      <sheetName val="3__БДДС12"/>
      <sheetName val="Бюджет_15_поквартально_12"/>
      <sheetName val="Бюджет_01_1512"/>
      <sheetName val="ПФ_01_1512"/>
      <sheetName val="ПД_01_1512"/>
      <sheetName val="Бюджет_02_1512"/>
      <sheetName val="ПФ_02_1512"/>
      <sheetName val="ПД_02_1512"/>
      <sheetName val="Бюджет_03_1512"/>
      <sheetName val="ПФ_03_1512"/>
      <sheetName val="ПД_03_1512"/>
      <sheetName val="Бюджет_1кв__1512"/>
      <sheetName val="ПФ_1кв__1512"/>
      <sheetName val="ПД_1кв__1512"/>
      <sheetName val="Бюджет_04_1512"/>
      <sheetName val="ПФ_04_1512"/>
      <sheetName val="ПД_04_1512"/>
      <sheetName val="Бюджет_05_1512"/>
      <sheetName val="ПФ_05_1512"/>
      <sheetName val="ПД_05_1512"/>
      <sheetName val="Бюджет_06_1512"/>
      <sheetName val="ПФ_06_1512"/>
      <sheetName val="ПД_06_1512"/>
      <sheetName val="Бюджет_2кв__1512"/>
      <sheetName val="ПФ_2кв__1512"/>
      <sheetName val="ПД_2кв__1512"/>
      <sheetName val="Бюджет_6мес__1512"/>
      <sheetName val="ПФ_6мес__1512"/>
      <sheetName val="ТюмТПО_12"/>
      <sheetName val="ЮжТПО_12"/>
      <sheetName val="ПС_-_Действующие12"/>
      <sheetName val="ПД_6мес__1512"/>
      <sheetName val="Бюджет_07_1512"/>
      <sheetName val="ПФ_07_1512"/>
      <sheetName val="ПД_07_1512"/>
      <sheetName val="Бюджет_08_1512"/>
      <sheetName val="ПФ_08_1512"/>
      <sheetName val="ПД_08_1512"/>
      <sheetName val="Бюджет_09_1512"/>
      <sheetName val="ПФ_09_1512"/>
      <sheetName val="ПД_09_1512"/>
      <sheetName val="Бюджет_3кв__1512"/>
      <sheetName val="Список_дефектов12"/>
      <sheetName val="ПФ_3кв__1512"/>
      <sheetName val="ПД_3кв__1512"/>
      <sheetName val="Бюджет_9мес__1512"/>
      <sheetName val="ПФ_9мес__1512"/>
      <sheetName val="ПД_9мес__1512"/>
      <sheetName val="Бюджет_10_1512"/>
      <sheetName val="ПФ_10_1512"/>
      <sheetName val="ПД_10_1512"/>
      <sheetName val="Бюджет_11_1512"/>
      <sheetName val="ПФ_11_1512"/>
      <sheetName val="ПД_11_1512"/>
      <sheetName val="Бюджет_12_1512"/>
      <sheetName val="ПФ_12_1512"/>
      <sheetName val="ПД_12_1512"/>
      <sheetName val="Бюджет_4кв__1512"/>
      <sheetName val="ПФ_4кв__1512"/>
      <sheetName val="ПД_4кв__1512"/>
      <sheetName val="ТО_201612"/>
      <sheetName val="Производство_электроэнергии12"/>
      <sheetName val="Т19_112"/>
      <sheetName val="Сценарные_условия12"/>
      <sheetName val="Содержание_-_расшир_формат12"/>
      <sheetName val="Содержание_-_агрегир__формат12"/>
      <sheetName val="1_Общие_сведения12"/>
      <sheetName val="2_Оценочные_показатели12"/>
      <sheetName val="9_ОФР12"/>
      <sheetName val="3_Программа_реализации12"/>
      <sheetName val="4_Баланс_эм12"/>
      <sheetName val="5_Производство12"/>
      <sheetName val="6_Топливо12"/>
      <sheetName val="7_ИПР12"/>
      <sheetName val="8_Затраты_на_персонал12"/>
      <sheetName val="10_1__Смета_затрат12"/>
      <sheetName val="10_2__Прочие_ДиР12"/>
      <sheetName val="11__БДР12"/>
      <sheetName val="12_БДДС_(ДПН)12"/>
      <sheetName val="13_Прогнозный_баланс12"/>
      <sheetName val="14_ПУЭ12"/>
      <sheetName val="ОР_новая_методика_212"/>
      <sheetName val="ОР_новая_методика12"/>
      <sheetName val="_O???12"/>
      <sheetName val="_O12"/>
      <sheetName val="_O?12"/>
      <sheetName val="1_3_Расчет_НВВ_по_RAB_(2022)12"/>
      <sheetName val="1_7_Баланс_ээ12"/>
      <sheetName val="прил_111"/>
      <sheetName val="_O___10"/>
      <sheetName val="_O_10"/>
      <sheetName val="0_110"/>
      <sheetName val="24_110"/>
      <sheetName val="6_110"/>
      <sheetName val="Page_210"/>
      <sheetName val="Служебный_лист10"/>
      <sheetName val="на_1_тут10"/>
      <sheetName val="ESTI_10"/>
      <sheetName val="main_gate_house10"/>
      <sheetName val="см-2_шатурс_сети__проект_рабо10"/>
      <sheetName val="Расчет_НВВ_общий10"/>
      <sheetName val="group_structure10"/>
      <sheetName val="income_statement10"/>
      <sheetName val="Форма_сетевой_график_ЭРСБ10"/>
      <sheetName val="B_inputs10"/>
      <sheetName val="тариф_Бежецк10"/>
      <sheetName val="Лимит_по_протоколам10"/>
      <sheetName val="Для_лимита_201610"/>
      <sheetName val="Для_лимита_2016_(И)10"/>
      <sheetName val="Валдай_201310"/>
      <sheetName val="Вер-Д__201310"/>
      <sheetName val="Вол-Д_201310"/>
      <sheetName val="Вол-О_201310"/>
      <sheetName val="Вологда_201310"/>
      <sheetName val="М_201310"/>
      <sheetName val="Пр_201310"/>
      <sheetName val="Чер_201310"/>
      <sheetName val="Упр_201310"/>
      <sheetName val="СПБ_201310"/>
      <sheetName val="Валдай_201410"/>
      <sheetName val="Вер-Д_201410"/>
      <sheetName val="Вол-Д_201410"/>
      <sheetName val="Вол-О_201410"/>
      <sheetName val="Вологда_201410"/>
      <sheetName val="М_201410"/>
      <sheetName val="Пр_201410"/>
      <sheetName val="Чер_201410"/>
      <sheetName val="Упр_201410"/>
      <sheetName val="СПБ_201410"/>
      <sheetName val="Валдай_201510"/>
      <sheetName val="Вер-Д_201510"/>
      <sheetName val="Вол-Д_201510"/>
      <sheetName val="Вол-О_201510"/>
      <sheetName val="Вологда_201510"/>
      <sheetName val="М_201510"/>
      <sheetName val="Пр_201510"/>
      <sheetName val="Чер_201510"/>
      <sheetName val="Упр_201510"/>
      <sheetName val="СПБ_201510"/>
      <sheetName val="РЕЗЕРВ_(c_эрками)10"/>
      <sheetName val="СПБ_10"/>
      <sheetName val="2008_-20104"/>
      <sheetName val="dairy_precedents1"/>
      <sheetName val="Расчет_системных_блоков4"/>
      <sheetName val="Список_компаний_сектора1"/>
      <sheetName val="Поставщики_и_субподрядчики1"/>
      <sheetName val="Форма_28кот_1"/>
      <sheetName val="Tav_22_Rischio_di_Credito1"/>
      <sheetName val="расчет_НВВ_РСК_по_RAB1"/>
      <sheetName val="Dati_Caricati1"/>
      <sheetName val="Предлагаемая_новая_форма_СТРС1"/>
      <sheetName val="ф_51"/>
      <sheetName val="СН_1"/>
      <sheetName val="5_2-опер_рас_пп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промежуточный_расчет1"/>
      <sheetName val="Flow_summary1"/>
      <sheetName val="Generator_summary1"/>
      <sheetName val="ДЛЯ_ЗАПОЛНЕНИЯ1"/>
      <sheetName val="Исходные_данные_и_тариф_ЭЛЕКТР1"/>
      <sheetName val="Вода_для_ГВС1"/>
      <sheetName val="т1_15(смета8а)1"/>
      <sheetName val="Ввод_данных1"/>
      <sheetName val="Приложение_(ТЭЦ)_1"/>
      <sheetName val="2.5.17.   3"/>
      <sheetName val="REESTR_MO"/>
      <sheetName val="butubmf"/>
      <sheetName val="kpis vls"/>
      <sheetName val="ф17"/>
      <sheetName val="ф20"/>
      <sheetName val="ф3"/>
      <sheetName val="ф18"/>
      <sheetName val="Сводка-20"/>
      <sheetName val="Сводка"/>
      <sheetName val="t_настройки"/>
      <sheetName val="Период"/>
      <sheetName val="Филиал"/>
      <sheetName val="BCS APP Slovakia"/>
      <sheetName val="BCS APP CR"/>
      <sheetName val="4 баланс ээ"/>
      <sheetName val="НВВ(1 полуг.)"/>
      <sheetName val="5 баланс эм"/>
      <sheetName val="форма 7 (скважины)"/>
      <sheetName val="расшифровка"/>
      <sheetName val="NEW-PANEL"/>
      <sheetName val="Т-18-Инвестиции"/>
      <sheetName val="реализация_СВОД14"/>
      <sheetName val="реализация_нерег14"/>
      <sheetName val="реализация_рег14"/>
      <sheetName val="расчет_смешанного_тарифа14"/>
      <sheetName val="товарка_население14"/>
      <sheetName val="товарка_исх14"/>
      <sheetName val="смешанный_тариф_рег14"/>
      <sheetName val="товарка_рег14"/>
      <sheetName val="смешанный_тариф_нерег14"/>
      <sheetName val="товарка_нерег14"/>
      <sheetName val="смешанный_тариф_итого14"/>
      <sheetName val="товарка_итого14"/>
      <sheetName val="1_1_1_1_(товарка_исх_)14"/>
      <sheetName val="1_1_1_1_(товарка_рег)14"/>
      <sheetName val="1_1_1_1_(товарка_нерег)14"/>
      <sheetName val="1_1_1_1_(товарка_итого)14"/>
      <sheetName val="1_1_1_1_(товарка_горсети_исх_14"/>
      <sheetName val="1_1_1_1_(товарка_горсети_рег)14"/>
      <sheetName val="1_1_1_1_(товарка_горсети_нере14"/>
      <sheetName val="1_1_1_1_(товарка_горсети_итог14"/>
      <sheetName val="товарка_отрасли14"/>
      <sheetName val="товарка_группы14"/>
      <sheetName val="товарка_горсети14"/>
      <sheetName val="Анализ_по_товарке14"/>
      <sheetName val="Анализ_по_товарке_(ОПП)14"/>
      <sheetName val="Анализ_по_реализации14"/>
      <sheetName val="товарка_факт_по_рег__тарифу14"/>
      <sheetName val="Анализ_товарки_по_рег__тарифу14"/>
      <sheetName val="Анализ_товарки_ОПП_рег__тариф14"/>
      <sheetName val="P2_114"/>
      <sheetName val="Мониторинг__214"/>
      <sheetName val="шаблон_для_R314"/>
      <sheetName val="группы_итого_1с14"/>
      <sheetName val="группы_рег_14"/>
      <sheetName val="группы_нерег_14"/>
      <sheetName val="группы_перерасчет_рег_14"/>
      <sheetName val="группы_перерасчет_нерег_14"/>
      <sheetName val="группы_итого_проверка14"/>
      <sheetName val="Бюджет_2010_ожид_14"/>
      <sheetName val="Форма_20_(1)14"/>
      <sheetName val="Форма_20_(2)14"/>
      <sheetName val="Форма_20_(3)14"/>
      <sheetName val="Форма_20_(4)14"/>
      <sheetName val="Форма_20_(5)14"/>
      <sheetName val="18_214"/>
      <sheetName val="17_114"/>
      <sheetName val="2_314"/>
      <sheetName val="Ген__не_уч__ОРЭМ14"/>
      <sheetName val="21_314"/>
      <sheetName val="анализ_5014"/>
      <sheetName val="анализ_5114"/>
      <sheetName val="анализ_5714"/>
      <sheetName val="анализ_6214"/>
      <sheetName val="расшифровка_6214"/>
      <sheetName val="76_5,5114"/>
      <sheetName val="91_2,5114"/>
      <sheetName val="расх__из_приб__фев_201014"/>
      <sheetName val="инвест_прогр14"/>
      <sheetName val="сч_60_услуги_СЭ14"/>
      <sheetName val="БР_продажа_14"/>
      <sheetName val="КЗ_60_114"/>
      <sheetName val="КЗ_76_514"/>
      <sheetName val="авансы_выданные_60_214"/>
      <sheetName val="_анализ__7014"/>
      <sheetName val="68_1_ПОДОХОДНЫЙ14"/>
      <sheetName val="68_2_НДС14"/>
      <sheetName val="68_4_налог_на_ПРИБЫЛЬ14"/>
      <sheetName val="68_4_1__платежи_в_бюджет14"/>
      <sheetName val="68_4_2_начисление__налога_ПРИ14"/>
      <sheetName val="68_8_ИМУЩЕСТВО14"/>
      <sheetName val="68_10_ОКР_СРЕДА14"/>
      <sheetName val="68_11_ТРАНСПОРТ14"/>
      <sheetName val="68_12_ЗЕМЛЯ14"/>
      <sheetName val="68_14_ГОСПОШЛИНА14"/>
      <sheetName val="Анализ_9714"/>
      <sheetName val="69_1_СОЦ_СТРАХ14"/>
      <sheetName val="69_2_ПФ14"/>
      <sheetName val="69_3_МЕД_СТРАХ_14"/>
      <sheetName val="69_11_ТРАВМАТИЗМ14"/>
      <sheetName val="58_1_АКЦИИ_СГЭС14"/>
      <sheetName val="58_2_ВЕКСЕЛЯ14"/>
      <sheetName val="58_3_ЗАЙМЫ14"/>
      <sheetName val="58_2_91_1_ВЕКСЕЛЯ14"/>
      <sheetName val="91_2_58_2_ВЕКСЕЛЯ14"/>
      <sheetName val="анализ_сч_7514"/>
      <sheetName val="план_счетов14"/>
      <sheetName val="Лист1_(2)14"/>
      <sheetName val="Электроэн_4кв14"/>
      <sheetName val="Вода_4кв14"/>
      <sheetName val="Тепло_4кв14"/>
      <sheetName val="ДПН_внутр14"/>
      <sheetName val="ДПН_АРМ14"/>
      <sheetName val="P2_213"/>
      <sheetName val="14б_ДПН_отчет13"/>
      <sheetName val="16а_Сводный_анализ13"/>
      <sheetName val="Таб1_113"/>
      <sheetName val="ПС_110_кВ_№13_А13"/>
      <sheetName val="Ф-1_(для_АО-энерго)13"/>
      <sheetName val="Ф-2_(для_АО-энерго)13"/>
      <sheetName val="Расчёт_НВВ_по_RAB13"/>
      <sheetName val="СВОД_БДДС13"/>
      <sheetName val="2__Баланс13"/>
      <sheetName val="3__БДДС13"/>
      <sheetName val="Бюджет_15_поквартально_13"/>
      <sheetName val="Бюджет_01_1513"/>
      <sheetName val="ПФ_01_1513"/>
      <sheetName val="ПД_01_1513"/>
      <sheetName val="Бюджет_02_1513"/>
      <sheetName val="ПФ_02_1513"/>
      <sheetName val="ПД_02_1513"/>
      <sheetName val="Бюджет_03_1513"/>
      <sheetName val="ПФ_03_1513"/>
      <sheetName val="ПД_03_1513"/>
      <sheetName val="Бюджет_1кв__1513"/>
      <sheetName val="ПФ_1кв__1513"/>
      <sheetName val="ПД_1кв__1513"/>
      <sheetName val="Бюджет_04_1513"/>
      <sheetName val="ПФ_04_1513"/>
      <sheetName val="ПД_04_1513"/>
      <sheetName val="Бюджет_05_1513"/>
      <sheetName val="ПФ_05_1513"/>
      <sheetName val="ПД_05_1513"/>
      <sheetName val="Бюджет_06_1513"/>
      <sheetName val="ПФ_06_1513"/>
      <sheetName val="ПД_06_1513"/>
      <sheetName val="Бюджет_2кв__1513"/>
      <sheetName val="ПФ_2кв__1513"/>
      <sheetName val="ПД_2кв__1513"/>
      <sheetName val="Бюджет_6мес__1513"/>
      <sheetName val="ПФ_6мес__1513"/>
      <sheetName val="ТюмТПО_13"/>
      <sheetName val="ЮжТПО_13"/>
      <sheetName val="ПС_-_Действующие13"/>
      <sheetName val="ПД_6мес__1513"/>
      <sheetName val="Бюджет_07_1513"/>
      <sheetName val="ПФ_07_1513"/>
      <sheetName val="ПД_07_1513"/>
      <sheetName val="Бюджет_08_1513"/>
      <sheetName val="ПФ_08_1513"/>
      <sheetName val="ПД_08_1513"/>
      <sheetName val="Бюджет_09_1513"/>
      <sheetName val="ПФ_09_1513"/>
      <sheetName val="ПД_09_1513"/>
      <sheetName val="Бюджет_3кв__1513"/>
      <sheetName val="Список_дефектов13"/>
      <sheetName val="ПФ_3кв__1513"/>
      <sheetName val="ПД_3кв__1513"/>
      <sheetName val="Бюджет_9мес__1513"/>
      <sheetName val="ПФ_9мес__1513"/>
      <sheetName val="ПД_9мес__1513"/>
      <sheetName val="Бюджет_10_1513"/>
      <sheetName val="ПФ_10_1513"/>
      <sheetName val="ПД_10_1513"/>
      <sheetName val="Бюджет_11_1513"/>
      <sheetName val="ПФ_11_1513"/>
      <sheetName val="ПД_11_1513"/>
      <sheetName val="Бюджет_12_1513"/>
      <sheetName val="ПФ_12_1513"/>
      <sheetName val="ПД_12_1513"/>
      <sheetName val="Бюджет_4кв__1513"/>
      <sheetName val="ПФ_4кв__1513"/>
      <sheetName val="ПД_4кв__1513"/>
      <sheetName val="ТО_201613"/>
      <sheetName val="Производство_электроэнергии13"/>
      <sheetName val="Т19_113"/>
      <sheetName val="Сценарные_условия13"/>
      <sheetName val="Содержание_-_расшир_формат13"/>
      <sheetName val="Содержание_-_агрегир__формат13"/>
      <sheetName val="1_Общие_сведения13"/>
      <sheetName val="2_Оценочные_показатели13"/>
      <sheetName val="9_ОФР13"/>
      <sheetName val="3_Программа_реализации13"/>
      <sheetName val="4_Баланс_эм13"/>
      <sheetName val="5_Производство13"/>
      <sheetName val="6_Топливо13"/>
      <sheetName val="7_ИПР13"/>
      <sheetName val="8_Затраты_на_персонал13"/>
      <sheetName val="10_1__Смета_затрат13"/>
      <sheetName val="10_2__Прочие_ДиР13"/>
      <sheetName val="11__БДР13"/>
      <sheetName val="12_БДДС_(ДПН)13"/>
      <sheetName val="13_Прогнозный_баланс13"/>
      <sheetName val="14_ПУЭ13"/>
      <sheetName val="ОР_новая_методика_213"/>
      <sheetName val="ОР_новая_методика13"/>
      <sheetName val="_O???13"/>
      <sheetName val="_O13"/>
      <sheetName val="_O?13"/>
      <sheetName val="1_3_Расчет_НВВ_по_RAB_(2022)13"/>
      <sheetName val="1_7_Баланс_ээ13"/>
      <sheetName val="прил_112"/>
      <sheetName val="_O___11"/>
      <sheetName val="_O_11"/>
      <sheetName val="0_111"/>
      <sheetName val="24_111"/>
      <sheetName val="6_111"/>
      <sheetName val="Page_211"/>
      <sheetName val="Служебный_лист11"/>
      <sheetName val="на_1_тут11"/>
      <sheetName val="ESTI_11"/>
      <sheetName val="main_gate_house11"/>
      <sheetName val="см-2_шатурс_сети__проект_рабо11"/>
      <sheetName val="Расчет_НВВ_общий11"/>
      <sheetName val="group_structure11"/>
      <sheetName val="income_statement11"/>
      <sheetName val="Форма_сетевой_график_ЭРСБ11"/>
      <sheetName val="B_inputs11"/>
      <sheetName val="тариф_Бежецк11"/>
      <sheetName val="Лимит_по_протоколам11"/>
      <sheetName val="Для_лимита_201611"/>
      <sheetName val="Для_лимита_2016_(И)11"/>
      <sheetName val="Валдай_201311"/>
      <sheetName val="Вер-Д__201311"/>
      <sheetName val="Вол-Д_201311"/>
      <sheetName val="Вол-О_201311"/>
      <sheetName val="Вологда_201311"/>
      <sheetName val="М_201311"/>
      <sheetName val="Пр_201311"/>
      <sheetName val="Чер_201311"/>
      <sheetName val="Упр_201311"/>
      <sheetName val="СПБ_201311"/>
      <sheetName val="Валдай_201411"/>
      <sheetName val="Вер-Д_201411"/>
      <sheetName val="Вол-Д_201411"/>
      <sheetName val="Вол-О_201411"/>
      <sheetName val="Вологда_201411"/>
      <sheetName val="М_201411"/>
      <sheetName val="Пр_201411"/>
      <sheetName val="Чер_201411"/>
      <sheetName val="Упр_201411"/>
      <sheetName val="СПБ_201411"/>
      <sheetName val="Валдай_201511"/>
      <sheetName val="Вер-Д_201511"/>
      <sheetName val="Вол-Д_201511"/>
      <sheetName val="Вол-О_201511"/>
      <sheetName val="Вологда_201511"/>
      <sheetName val="М_201511"/>
      <sheetName val="Пр_201511"/>
      <sheetName val="Чер_201511"/>
      <sheetName val="Упр_201511"/>
      <sheetName val="СПБ_201511"/>
      <sheetName val="РЕЗЕРВ_(c_эрками)11"/>
      <sheetName val="СПБ_11"/>
      <sheetName val="2008_-20105"/>
      <sheetName val="dairy_precedents2"/>
      <sheetName val="Расчет_системных_блоков5"/>
      <sheetName val="Список_компаний_сектора2"/>
      <sheetName val="Поставщики_и_субподрядчики2"/>
      <sheetName val="Форма_28кот_2"/>
      <sheetName val="Tav_22_Rischio_di_Credito2"/>
      <sheetName val="расчет_НВВ_РСК_по_RAB2"/>
      <sheetName val="Dati_Caricati2"/>
      <sheetName val="Предлагаемая_новая_форма_СТРС2"/>
      <sheetName val="ф_52"/>
      <sheetName val="СН_2"/>
      <sheetName val="5_2-опер_рас_пп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промежуточный_расчет2"/>
      <sheetName val="Flow_summary2"/>
      <sheetName val="Generator_summary2"/>
      <sheetName val="ДЛЯ_ЗАПОЛНЕНИЯ2"/>
      <sheetName val="Исходные_данные_и_тариф_ЭЛЕКТР2"/>
      <sheetName val="Вода_для_ГВС2"/>
      <sheetName val="т1_15(смета8а)2"/>
      <sheetName val="Ввод_данных2"/>
      <sheetName val="Приложение_(ТЭЦ)_2"/>
      <sheetName val="договора - факт"/>
      <sheetName val="здания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ис.смета"/>
      <sheetName val="ввод апрель НВП"/>
      <sheetName val="фзп"/>
      <sheetName val="Огл. Графиков"/>
      <sheetName val="рабочий"/>
      <sheetName val="Текущие цены"/>
      <sheetName val="окраска"/>
      <sheetName val="Бюджет_6㒴ʍꌠ੘쎨ૡ?"/>
      <sheetName val="Бюджет_6㒴ʍꌠ੘璘ዥ?"/>
      <sheetName val="Анали_x0001_?蕈Ë"/>
      <sheetName val="_x0018_O?_x00"/>
      <sheetName val="sheet1"/>
      <sheetName val="ос  2009"/>
      <sheetName val="ос  ввод 2010"/>
      <sheetName val="ЛС1"/>
      <sheetName val="Краткие сведения по организации"/>
      <sheetName val="17 СМУП"/>
      <sheetName val="ФедД"/>
      <sheetName val="баланс короткий"/>
      <sheetName val="DML"/>
      <sheetName val="BGElim"/>
      <sheetName val="Holly"/>
      <sheetName val="Long"/>
      <sheetName val="Optera"/>
      <sheetName val="IT&amp;L"/>
      <sheetName val="VEC"/>
      <sheetName val="Vision"/>
      <sheetName val="K41 CIP"/>
      <sheetName val="курсы валют цб"/>
      <sheetName val="note 12m15"/>
      <sheetName val="сэлт"/>
      <sheetName val="Обороты_Внутр 12m15"/>
      <sheetName val="ГЭХ-ВнГР_ОГК2"/>
      <sheetName val="F3"/>
      <sheetName val="Перечень ДО"/>
      <sheetName val="Бюджет_6"/>
      <sheetName val="Бюджет_6_x0000__x0000__x0005__x0000_텐蔊Ȑ"/>
      <sheetName val="Бюджет_6_x0000__x0000__x0005__x0000__xdb50_웥ɋ"/>
      <sheetName val="India-Brazil"/>
      <sheetName val="Use by Crop"/>
      <sheetName val="Price Data"/>
      <sheetName val="Capacity"/>
      <sheetName val="Nitrogen demand by region"/>
      <sheetName val="Cost Breakdown - NH3"/>
      <sheetName val="OCI ferts financials"/>
      <sheetName val="Margin Data"/>
      <sheetName val="Grain consumption"/>
      <sheetName val="Mumbai-sourced Data"/>
      <sheetName val="Population"/>
      <sheetName val="Cash Costs"/>
      <sheetName val="Meat Consumption"/>
      <sheetName val="GDP, Population, Land"/>
      <sheetName val="Fertecon Data"/>
      <sheetName val="BioFuel"/>
      <sheetName val="факт"/>
      <sheetName val="20_21"/>
      <sheetName val="Бюджет_6ме쨌_蠀"/>
      <sheetName val="Бюджет_6ме쨀_"/>
      <sheetName val="Бюджет_6ме쨌_"/>
      <sheetName val="Бюджет_6ме쨀_"/>
      <sheetName val="ОснУпр"/>
      <sheetName val="ТрМ_ "/>
      <sheetName val="К_С_М_ м"/>
      <sheetName val="Ф"/>
      <sheetName val="Прочие"/>
      <sheetName val="календарный план"/>
      <sheetName val="СпбЗак"/>
      <sheetName val="ПрВыборЕП"/>
      <sheetName val="ПеречНужд"/>
      <sheetName val="ТоргП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">
          <cell r="A2">
            <v>0</v>
          </cell>
        </row>
      </sheetData>
      <sheetData sheetId="38">
        <row r="2">
          <cell r="A2">
            <v>0</v>
          </cell>
        </row>
      </sheetData>
      <sheetData sheetId="39">
        <row r="2">
          <cell r="A2">
            <v>0</v>
          </cell>
        </row>
      </sheetData>
      <sheetData sheetId="40">
        <row r="2">
          <cell r="A2">
            <v>0</v>
          </cell>
        </row>
      </sheetData>
      <sheetData sheetId="41">
        <row r="2">
          <cell r="A2">
            <v>0</v>
          </cell>
        </row>
      </sheetData>
      <sheetData sheetId="42">
        <row r="2">
          <cell r="A2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7">
          <cell r="D7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7">
          <cell r="D7">
            <v>0</v>
          </cell>
        </row>
      </sheetData>
      <sheetData sheetId="138">
        <row r="7">
          <cell r="D7">
            <v>0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">
          <cell r="A1">
            <v>0</v>
          </cell>
        </row>
      </sheetData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">
          <cell r="A1">
            <v>0</v>
          </cell>
        </row>
      </sheetData>
      <sheetData sheetId="264">
        <row r="1">
          <cell r="A1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">
          <cell r="A1">
            <v>0</v>
          </cell>
        </row>
      </sheetData>
      <sheetData sheetId="270">
        <row r="1">
          <cell r="A1">
            <v>0</v>
          </cell>
        </row>
      </sheetData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>
        <row r="1">
          <cell r="A1">
            <v>0</v>
          </cell>
        </row>
      </sheetData>
      <sheetData sheetId="324">
        <row r="1">
          <cell r="A1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1">
          <cell r="A1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1">
          <cell r="A1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>
        <row r="1">
          <cell r="A1">
            <v>0</v>
          </cell>
        </row>
      </sheetData>
      <sheetData sheetId="739">
        <row r="1">
          <cell r="A1">
            <v>0</v>
          </cell>
        </row>
      </sheetData>
      <sheetData sheetId="740">
        <row r="1">
          <cell r="A1">
            <v>0</v>
          </cell>
        </row>
      </sheetData>
      <sheetData sheetId="741" refreshError="1"/>
      <sheetData sheetId="742" refreshError="1"/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>
        <row r="1">
          <cell r="A1">
            <v>0</v>
          </cell>
        </row>
      </sheetData>
      <sheetData sheetId="996">
        <row r="1">
          <cell r="A1">
            <v>0</v>
          </cell>
        </row>
      </sheetData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>
        <row r="1">
          <cell r="A1">
            <v>0</v>
          </cell>
        </row>
      </sheetData>
      <sheetData sheetId="1773">
        <row r="1">
          <cell r="A1">
            <v>0</v>
          </cell>
        </row>
      </sheetData>
      <sheetData sheetId="1774">
        <row r="1">
          <cell r="A1">
            <v>0</v>
          </cell>
        </row>
      </sheetData>
      <sheetData sheetId="1775">
        <row r="1">
          <cell r="A1">
            <v>0</v>
          </cell>
        </row>
      </sheetData>
      <sheetData sheetId="1776">
        <row r="1">
          <cell r="A1">
            <v>0</v>
          </cell>
        </row>
      </sheetData>
      <sheetData sheetId="1777">
        <row r="1">
          <cell r="A1">
            <v>0</v>
          </cell>
        </row>
      </sheetData>
      <sheetData sheetId="1778">
        <row r="1">
          <cell r="A1">
            <v>0</v>
          </cell>
        </row>
      </sheetData>
      <sheetData sheetId="1779">
        <row r="1">
          <cell r="A1">
            <v>0</v>
          </cell>
        </row>
      </sheetData>
      <sheetData sheetId="1780">
        <row r="1">
          <cell r="A1">
            <v>0</v>
          </cell>
        </row>
      </sheetData>
      <sheetData sheetId="1781">
        <row r="1">
          <cell r="A1">
            <v>0</v>
          </cell>
        </row>
      </sheetData>
      <sheetData sheetId="1782">
        <row r="1">
          <cell r="A1">
            <v>0</v>
          </cell>
        </row>
      </sheetData>
      <sheetData sheetId="1783">
        <row r="1">
          <cell r="A1">
            <v>0</v>
          </cell>
        </row>
      </sheetData>
      <sheetData sheetId="1784">
        <row r="1">
          <cell r="A1">
            <v>0</v>
          </cell>
        </row>
      </sheetData>
      <sheetData sheetId="1785">
        <row r="1">
          <cell r="A1">
            <v>0</v>
          </cell>
        </row>
      </sheetData>
      <sheetData sheetId="1786">
        <row r="1">
          <cell r="A1">
            <v>0</v>
          </cell>
        </row>
      </sheetData>
      <sheetData sheetId="1787">
        <row r="1">
          <cell r="A1">
            <v>0</v>
          </cell>
        </row>
      </sheetData>
      <sheetData sheetId="1788">
        <row r="1">
          <cell r="A1">
            <v>0</v>
          </cell>
        </row>
      </sheetData>
      <sheetData sheetId="1789">
        <row r="1">
          <cell r="A1">
            <v>0</v>
          </cell>
        </row>
      </sheetData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>
        <row r="1">
          <cell r="A1">
            <v>0</v>
          </cell>
        </row>
      </sheetData>
      <sheetData sheetId="1874">
        <row r="1">
          <cell r="A1">
            <v>0</v>
          </cell>
        </row>
      </sheetData>
      <sheetData sheetId="1875">
        <row r="1">
          <cell r="A1">
            <v>0</v>
          </cell>
        </row>
      </sheetData>
      <sheetData sheetId="1876">
        <row r="1">
          <cell r="A1">
            <v>0</v>
          </cell>
        </row>
      </sheetData>
      <sheetData sheetId="1877">
        <row r="1">
          <cell r="A1">
            <v>0</v>
          </cell>
        </row>
      </sheetData>
      <sheetData sheetId="1878">
        <row r="1">
          <cell r="A1">
            <v>0</v>
          </cell>
        </row>
      </sheetData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>
        <row r="1">
          <cell r="A1">
            <v>0</v>
          </cell>
        </row>
      </sheetData>
      <sheetData sheetId="1882">
        <row r="1">
          <cell r="A1">
            <v>0</v>
          </cell>
        </row>
      </sheetData>
      <sheetData sheetId="1883">
        <row r="1">
          <cell r="A1">
            <v>0</v>
          </cell>
        </row>
      </sheetData>
      <sheetData sheetId="1884">
        <row r="1">
          <cell r="A1">
            <v>0</v>
          </cell>
        </row>
      </sheetData>
      <sheetData sheetId="1885">
        <row r="1">
          <cell r="A1">
            <v>0</v>
          </cell>
        </row>
      </sheetData>
      <sheetData sheetId="1886">
        <row r="1">
          <cell r="A1">
            <v>0</v>
          </cell>
        </row>
      </sheetData>
      <sheetData sheetId="1887">
        <row r="1">
          <cell r="A1">
            <v>0</v>
          </cell>
        </row>
      </sheetData>
      <sheetData sheetId="1888">
        <row r="1">
          <cell r="A1">
            <v>0</v>
          </cell>
        </row>
      </sheetData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>
        <row r="1">
          <cell r="A1">
            <v>0</v>
          </cell>
        </row>
      </sheetData>
      <sheetData sheetId="1902">
        <row r="1">
          <cell r="A1">
            <v>0</v>
          </cell>
        </row>
      </sheetData>
      <sheetData sheetId="1903">
        <row r="1">
          <cell r="A1">
            <v>0</v>
          </cell>
        </row>
      </sheetData>
      <sheetData sheetId="1904">
        <row r="1">
          <cell r="A1">
            <v>0</v>
          </cell>
        </row>
      </sheetData>
      <sheetData sheetId="1905">
        <row r="1">
          <cell r="A1">
            <v>0</v>
          </cell>
        </row>
      </sheetData>
      <sheetData sheetId="1906">
        <row r="1">
          <cell r="A1">
            <v>0</v>
          </cell>
        </row>
      </sheetData>
      <sheetData sheetId="1907">
        <row r="1">
          <cell r="A1">
            <v>0</v>
          </cell>
        </row>
      </sheetData>
      <sheetData sheetId="1908">
        <row r="1">
          <cell r="A1">
            <v>0</v>
          </cell>
        </row>
      </sheetData>
      <sheetData sheetId="1909">
        <row r="1">
          <cell r="A1">
            <v>0</v>
          </cell>
        </row>
      </sheetData>
      <sheetData sheetId="1910">
        <row r="1">
          <cell r="A1">
            <v>0</v>
          </cell>
        </row>
      </sheetData>
      <sheetData sheetId="1911">
        <row r="1">
          <cell r="A1">
            <v>0</v>
          </cell>
        </row>
      </sheetData>
      <sheetData sheetId="1912">
        <row r="1">
          <cell r="A1">
            <v>0</v>
          </cell>
        </row>
      </sheetData>
      <sheetData sheetId="1913">
        <row r="1">
          <cell r="A1">
            <v>0</v>
          </cell>
        </row>
      </sheetData>
      <sheetData sheetId="1914">
        <row r="1">
          <cell r="A1">
            <v>0</v>
          </cell>
        </row>
      </sheetData>
      <sheetData sheetId="1915">
        <row r="1">
          <cell r="A1">
            <v>0</v>
          </cell>
        </row>
      </sheetData>
      <sheetData sheetId="1916">
        <row r="1">
          <cell r="A1">
            <v>0</v>
          </cell>
        </row>
      </sheetData>
      <sheetData sheetId="1917">
        <row r="1">
          <cell r="A1">
            <v>0</v>
          </cell>
        </row>
      </sheetData>
      <sheetData sheetId="1918">
        <row r="1">
          <cell r="A1">
            <v>0</v>
          </cell>
        </row>
      </sheetData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 refreshError="1"/>
      <sheetData sheetId="2178" refreshError="1"/>
      <sheetData sheetId="2179" refreshError="1"/>
      <sheetData sheetId="2180" refreshError="1"/>
      <sheetData sheetId="2181">
        <row r="1">
          <cell r="A1">
            <v>0</v>
          </cell>
        </row>
      </sheetData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>
        <row r="1">
          <cell r="A1">
            <v>0</v>
          </cell>
        </row>
      </sheetData>
      <sheetData sheetId="2190" refreshError="1"/>
      <sheetData sheetId="2191" refreshError="1"/>
      <sheetData sheetId="2192">
        <row r="1">
          <cell r="A1">
            <v>0</v>
          </cell>
        </row>
      </sheetData>
      <sheetData sheetId="2193" refreshError="1"/>
      <sheetData sheetId="2194" refreshError="1"/>
      <sheetData sheetId="2195" refreshError="1"/>
      <sheetData sheetId="2196">
        <row r="1">
          <cell r="A1">
            <v>0</v>
          </cell>
        </row>
      </sheetData>
      <sheetData sheetId="2197">
        <row r="1">
          <cell r="A1">
            <v>0</v>
          </cell>
        </row>
      </sheetData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>
        <row r="1">
          <cell r="A1">
            <v>0</v>
          </cell>
        </row>
      </sheetData>
      <sheetData sheetId="2206" refreshError="1"/>
      <sheetData sheetId="2207" refreshError="1"/>
      <sheetData sheetId="2208">
        <row r="1">
          <cell r="A1">
            <v>0</v>
          </cell>
        </row>
      </sheetData>
      <sheetData sheetId="2209">
        <row r="1">
          <cell r="A1">
            <v>0</v>
          </cell>
        </row>
      </sheetData>
      <sheetData sheetId="2210">
        <row r="1">
          <cell r="A1">
            <v>0</v>
          </cell>
        </row>
      </sheetData>
      <sheetData sheetId="2211">
        <row r="1">
          <cell r="A1">
            <v>0</v>
          </cell>
        </row>
      </sheetData>
      <sheetData sheetId="2212">
        <row r="1">
          <cell r="A1">
            <v>0</v>
          </cell>
        </row>
      </sheetData>
      <sheetData sheetId="2213">
        <row r="1">
          <cell r="A1">
            <v>0</v>
          </cell>
        </row>
      </sheetData>
      <sheetData sheetId="2214">
        <row r="1">
          <cell r="A1">
            <v>0</v>
          </cell>
        </row>
      </sheetData>
      <sheetData sheetId="2215">
        <row r="1">
          <cell r="A1">
            <v>0</v>
          </cell>
        </row>
      </sheetData>
      <sheetData sheetId="2216">
        <row r="1">
          <cell r="A1">
            <v>0</v>
          </cell>
        </row>
      </sheetData>
      <sheetData sheetId="2217">
        <row r="1">
          <cell r="A1">
            <v>0</v>
          </cell>
        </row>
      </sheetData>
      <sheetData sheetId="2218">
        <row r="1">
          <cell r="A1">
            <v>0</v>
          </cell>
        </row>
      </sheetData>
      <sheetData sheetId="2219">
        <row r="1">
          <cell r="A1">
            <v>0</v>
          </cell>
        </row>
      </sheetData>
      <sheetData sheetId="2220">
        <row r="1">
          <cell r="A1">
            <v>0</v>
          </cell>
        </row>
      </sheetData>
      <sheetData sheetId="2221">
        <row r="1">
          <cell r="A1">
            <v>0</v>
          </cell>
        </row>
      </sheetData>
      <sheetData sheetId="2222">
        <row r="1">
          <cell r="A1">
            <v>0</v>
          </cell>
        </row>
      </sheetData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1">
          <cell r="A1">
            <v>0</v>
          </cell>
        </row>
      </sheetData>
      <sheetData sheetId="2226">
        <row r="1">
          <cell r="A1">
            <v>0</v>
          </cell>
        </row>
      </sheetData>
      <sheetData sheetId="2227">
        <row r="1">
          <cell r="A1">
            <v>0</v>
          </cell>
        </row>
      </sheetData>
      <sheetData sheetId="2228">
        <row r="1">
          <cell r="A1">
            <v>0</v>
          </cell>
        </row>
      </sheetData>
      <sheetData sheetId="2229">
        <row r="1">
          <cell r="A1">
            <v>0</v>
          </cell>
        </row>
      </sheetData>
      <sheetData sheetId="2230">
        <row r="1">
          <cell r="A1">
            <v>0</v>
          </cell>
        </row>
      </sheetData>
      <sheetData sheetId="2231">
        <row r="1">
          <cell r="A1">
            <v>0</v>
          </cell>
        </row>
      </sheetData>
      <sheetData sheetId="2232">
        <row r="1">
          <cell r="A1">
            <v>0</v>
          </cell>
        </row>
      </sheetData>
      <sheetData sheetId="2233">
        <row r="1">
          <cell r="A1">
            <v>0</v>
          </cell>
        </row>
      </sheetData>
      <sheetData sheetId="2234">
        <row r="1">
          <cell r="A1">
            <v>0</v>
          </cell>
        </row>
      </sheetData>
      <sheetData sheetId="2235">
        <row r="1">
          <cell r="A1">
            <v>0</v>
          </cell>
        </row>
      </sheetData>
      <sheetData sheetId="2236">
        <row r="1">
          <cell r="A1">
            <v>0</v>
          </cell>
        </row>
      </sheetData>
      <sheetData sheetId="2237">
        <row r="1">
          <cell r="A1">
            <v>0</v>
          </cell>
        </row>
      </sheetData>
      <sheetData sheetId="2238">
        <row r="1">
          <cell r="A1">
            <v>0</v>
          </cell>
        </row>
      </sheetData>
      <sheetData sheetId="2239">
        <row r="1">
          <cell r="A1">
            <v>0</v>
          </cell>
        </row>
      </sheetData>
      <sheetData sheetId="2240">
        <row r="1">
          <cell r="A1">
            <v>0</v>
          </cell>
        </row>
      </sheetData>
      <sheetData sheetId="2241">
        <row r="1">
          <cell r="A1">
            <v>0</v>
          </cell>
        </row>
      </sheetData>
      <sheetData sheetId="2242">
        <row r="1">
          <cell r="A1">
            <v>0</v>
          </cell>
        </row>
      </sheetData>
      <sheetData sheetId="2243">
        <row r="1">
          <cell r="A1">
            <v>0</v>
          </cell>
        </row>
      </sheetData>
      <sheetData sheetId="2244">
        <row r="1">
          <cell r="A1">
            <v>0</v>
          </cell>
        </row>
      </sheetData>
      <sheetData sheetId="2245">
        <row r="1">
          <cell r="A1">
            <v>0</v>
          </cell>
        </row>
      </sheetData>
      <sheetData sheetId="2246">
        <row r="1">
          <cell r="A1">
            <v>0</v>
          </cell>
        </row>
      </sheetData>
      <sheetData sheetId="2247">
        <row r="1">
          <cell r="A1">
            <v>0</v>
          </cell>
        </row>
      </sheetData>
      <sheetData sheetId="2248">
        <row r="1">
          <cell r="A1">
            <v>0</v>
          </cell>
        </row>
      </sheetData>
      <sheetData sheetId="2249">
        <row r="1">
          <cell r="A1">
            <v>0</v>
          </cell>
        </row>
      </sheetData>
      <sheetData sheetId="2250">
        <row r="1">
          <cell r="A1">
            <v>0</v>
          </cell>
        </row>
      </sheetData>
      <sheetData sheetId="2251">
        <row r="1">
          <cell r="A1">
            <v>0</v>
          </cell>
        </row>
      </sheetData>
      <sheetData sheetId="2252">
        <row r="1">
          <cell r="A1">
            <v>0</v>
          </cell>
        </row>
      </sheetData>
      <sheetData sheetId="2253">
        <row r="1">
          <cell r="A1">
            <v>0</v>
          </cell>
        </row>
      </sheetData>
      <sheetData sheetId="2254">
        <row r="1">
          <cell r="A1">
            <v>0</v>
          </cell>
        </row>
      </sheetData>
      <sheetData sheetId="2255">
        <row r="1">
          <cell r="A1">
            <v>0</v>
          </cell>
        </row>
      </sheetData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>
        <row r="1">
          <cell r="A1">
            <v>0</v>
          </cell>
        </row>
      </sheetData>
      <sheetData sheetId="2755">
        <row r="1">
          <cell r="A1">
            <v>0</v>
          </cell>
        </row>
      </sheetData>
      <sheetData sheetId="2756">
        <row r="1">
          <cell r="A1">
            <v>0</v>
          </cell>
        </row>
      </sheetData>
      <sheetData sheetId="2757">
        <row r="1">
          <cell r="A1">
            <v>0</v>
          </cell>
        </row>
      </sheetData>
      <sheetData sheetId="2758">
        <row r="1">
          <cell r="A1">
            <v>0</v>
          </cell>
        </row>
      </sheetData>
      <sheetData sheetId="2759">
        <row r="1">
          <cell r="A1">
            <v>0</v>
          </cell>
        </row>
      </sheetData>
      <sheetData sheetId="2760">
        <row r="1">
          <cell r="A1">
            <v>0</v>
          </cell>
        </row>
      </sheetData>
      <sheetData sheetId="2761">
        <row r="1">
          <cell r="A1">
            <v>0</v>
          </cell>
        </row>
      </sheetData>
      <sheetData sheetId="2762">
        <row r="1">
          <cell r="A1">
            <v>0</v>
          </cell>
        </row>
      </sheetData>
      <sheetData sheetId="2763">
        <row r="1">
          <cell r="A1">
            <v>0</v>
          </cell>
        </row>
      </sheetData>
      <sheetData sheetId="2764">
        <row r="1">
          <cell r="A1">
            <v>0</v>
          </cell>
        </row>
      </sheetData>
      <sheetData sheetId="2765">
        <row r="1">
          <cell r="A1">
            <v>0</v>
          </cell>
        </row>
      </sheetData>
      <sheetData sheetId="2766">
        <row r="1">
          <cell r="A1">
            <v>0</v>
          </cell>
        </row>
      </sheetData>
      <sheetData sheetId="2767">
        <row r="1">
          <cell r="A1">
            <v>0</v>
          </cell>
        </row>
      </sheetData>
      <sheetData sheetId="2768">
        <row r="1">
          <cell r="A1">
            <v>0</v>
          </cell>
        </row>
      </sheetData>
      <sheetData sheetId="2769">
        <row r="1">
          <cell r="A1">
            <v>0</v>
          </cell>
        </row>
      </sheetData>
      <sheetData sheetId="2770">
        <row r="1">
          <cell r="A1">
            <v>0</v>
          </cell>
        </row>
      </sheetData>
      <sheetData sheetId="2771">
        <row r="1">
          <cell r="A1">
            <v>0</v>
          </cell>
        </row>
      </sheetData>
      <sheetData sheetId="2772">
        <row r="1">
          <cell r="A1">
            <v>0</v>
          </cell>
        </row>
      </sheetData>
      <sheetData sheetId="2773">
        <row r="1">
          <cell r="A1">
            <v>0</v>
          </cell>
        </row>
      </sheetData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>
        <row r="1">
          <cell r="A1">
            <v>0</v>
          </cell>
        </row>
      </sheetData>
      <sheetData sheetId="2833">
        <row r="1">
          <cell r="A1">
            <v>0</v>
          </cell>
        </row>
      </sheetData>
      <sheetData sheetId="2834">
        <row r="1">
          <cell r="A1">
            <v>0</v>
          </cell>
        </row>
      </sheetData>
      <sheetData sheetId="2835">
        <row r="1">
          <cell r="A1">
            <v>0</v>
          </cell>
        </row>
      </sheetData>
      <sheetData sheetId="2836">
        <row r="1">
          <cell r="A1">
            <v>0</v>
          </cell>
        </row>
      </sheetData>
      <sheetData sheetId="2837">
        <row r="1">
          <cell r="A1">
            <v>0</v>
          </cell>
        </row>
      </sheetData>
      <sheetData sheetId="2838">
        <row r="1">
          <cell r="A1">
            <v>0</v>
          </cell>
        </row>
      </sheetData>
      <sheetData sheetId="2839">
        <row r="1">
          <cell r="A1">
            <v>0</v>
          </cell>
        </row>
      </sheetData>
      <sheetData sheetId="2840">
        <row r="1">
          <cell r="A1">
            <v>0</v>
          </cell>
        </row>
      </sheetData>
      <sheetData sheetId="2841">
        <row r="1">
          <cell r="A1">
            <v>0</v>
          </cell>
        </row>
      </sheetData>
      <sheetData sheetId="2842">
        <row r="1">
          <cell r="A1">
            <v>0</v>
          </cell>
        </row>
      </sheetData>
      <sheetData sheetId="2843">
        <row r="1">
          <cell r="A1">
            <v>0</v>
          </cell>
        </row>
      </sheetData>
      <sheetData sheetId="2844">
        <row r="1">
          <cell r="A1">
            <v>0</v>
          </cell>
        </row>
      </sheetData>
      <sheetData sheetId="2845">
        <row r="1">
          <cell r="A1">
            <v>0</v>
          </cell>
        </row>
      </sheetData>
      <sheetData sheetId="2846">
        <row r="1">
          <cell r="A1">
            <v>0</v>
          </cell>
        </row>
      </sheetData>
      <sheetData sheetId="2847">
        <row r="1">
          <cell r="A1">
            <v>0</v>
          </cell>
        </row>
      </sheetData>
      <sheetData sheetId="2848">
        <row r="1">
          <cell r="A1">
            <v>0</v>
          </cell>
        </row>
      </sheetData>
      <sheetData sheetId="2849">
        <row r="1">
          <cell r="A1">
            <v>0</v>
          </cell>
        </row>
      </sheetData>
      <sheetData sheetId="2850">
        <row r="1">
          <cell r="A1">
            <v>0</v>
          </cell>
        </row>
      </sheetData>
      <sheetData sheetId="2851">
        <row r="1">
          <cell r="A1">
            <v>0</v>
          </cell>
        </row>
      </sheetData>
      <sheetData sheetId="2852">
        <row r="1">
          <cell r="A1">
            <v>0</v>
          </cell>
        </row>
      </sheetData>
      <sheetData sheetId="2853">
        <row r="1">
          <cell r="A1">
            <v>0</v>
          </cell>
        </row>
      </sheetData>
      <sheetData sheetId="2854">
        <row r="1">
          <cell r="A1">
            <v>0</v>
          </cell>
        </row>
      </sheetData>
      <sheetData sheetId="2855">
        <row r="1">
          <cell r="A1">
            <v>0</v>
          </cell>
        </row>
      </sheetData>
      <sheetData sheetId="2856">
        <row r="1">
          <cell r="A1">
            <v>0</v>
          </cell>
        </row>
      </sheetData>
      <sheetData sheetId="2857">
        <row r="1">
          <cell r="A1">
            <v>0</v>
          </cell>
        </row>
      </sheetData>
      <sheetData sheetId="2858">
        <row r="1">
          <cell r="A1">
            <v>0</v>
          </cell>
        </row>
      </sheetData>
      <sheetData sheetId="2859">
        <row r="1">
          <cell r="A1">
            <v>0</v>
          </cell>
        </row>
      </sheetData>
      <sheetData sheetId="2860">
        <row r="1">
          <cell r="A1">
            <v>0</v>
          </cell>
        </row>
      </sheetData>
      <sheetData sheetId="2861">
        <row r="1">
          <cell r="A1">
            <v>0</v>
          </cell>
        </row>
      </sheetData>
      <sheetData sheetId="2862">
        <row r="1">
          <cell r="A1">
            <v>0</v>
          </cell>
        </row>
      </sheetData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1">
          <cell r="A1">
            <v>0</v>
          </cell>
        </row>
      </sheetData>
      <sheetData sheetId="3193">
        <row r="1">
          <cell r="A1">
            <v>0</v>
          </cell>
        </row>
      </sheetData>
      <sheetData sheetId="3194">
        <row r="1">
          <cell r="A1">
            <v>0</v>
          </cell>
        </row>
      </sheetData>
      <sheetData sheetId="3195">
        <row r="1">
          <cell r="A1">
            <v>0</v>
          </cell>
        </row>
      </sheetData>
      <sheetData sheetId="3196">
        <row r="1">
          <cell r="A1">
            <v>0</v>
          </cell>
        </row>
      </sheetData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>
        <row r="1">
          <cell r="A1">
            <v>0</v>
          </cell>
        </row>
      </sheetData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>
        <row r="1">
          <cell r="A1">
            <v>0</v>
          </cell>
        </row>
      </sheetData>
      <sheetData sheetId="3213" refreshError="1"/>
      <sheetData sheetId="3214" refreshError="1"/>
      <sheetData sheetId="3215" refreshError="1"/>
      <sheetData sheetId="3216">
        <row r="1">
          <cell r="A1">
            <v>0</v>
          </cell>
        </row>
      </sheetData>
      <sheetData sheetId="3217" refreshError="1"/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>
        <row r="7">
          <cell r="D7">
            <v>0</v>
          </cell>
        </row>
      </sheetData>
      <sheetData sheetId="3269">
        <row r="7">
          <cell r="D7">
            <v>0</v>
          </cell>
        </row>
      </sheetData>
      <sheetData sheetId="3270">
        <row r="7">
          <cell r="D7">
            <v>0</v>
          </cell>
        </row>
      </sheetData>
      <sheetData sheetId="3271">
        <row r="7">
          <cell r="D7">
            <v>0</v>
          </cell>
        </row>
      </sheetData>
      <sheetData sheetId="3272">
        <row r="7">
          <cell r="D7">
            <v>0</v>
          </cell>
        </row>
      </sheetData>
      <sheetData sheetId="3273">
        <row r="7">
          <cell r="D7">
            <v>0</v>
          </cell>
        </row>
      </sheetData>
      <sheetData sheetId="3274">
        <row r="7">
          <cell r="D7">
            <v>0</v>
          </cell>
        </row>
      </sheetData>
      <sheetData sheetId="3275">
        <row r="7">
          <cell r="D7">
            <v>0</v>
          </cell>
        </row>
      </sheetData>
      <sheetData sheetId="3276">
        <row r="7">
          <cell r="D7">
            <v>0</v>
          </cell>
        </row>
      </sheetData>
      <sheetData sheetId="3277">
        <row r="7">
          <cell r="D7">
            <v>0</v>
          </cell>
        </row>
      </sheetData>
      <sheetData sheetId="3278">
        <row r="7">
          <cell r="D7">
            <v>0</v>
          </cell>
        </row>
      </sheetData>
      <sheetData sheetId="3279">
        <row r="7">
          <cell r="D7">
            <v>0</v>
          </cell>
        </row>
      </sheetData>
      <sheetData sheetId="3280">
        <row r="7">
          <cell r="D7">
            <v>0</v>
          </cell>
        </row>
      </sheetData>
      <sheetData sheetId="3281">
        <row r="7">
          <cell r="D7">
            <v>0</v>
          </cell>
        </row>
      </sheetData>
      <sheetData sheetId="3282">
        <row r="2">
          <cell r="A2">
            <v>0</v>
          </cell>
        </row>
      </sheetData>
      <sheetData sheetId="3283">
        <row r="2">
          <cell r="A2">
            <v>0</v>
          </cell>
        </row>
      </sheetData>
      <sheetData sheetId="3284">
        <row r="2">
          <cell r="A2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1">
          <cell r="A1">
            <v>0</v>
          </cell>
        </row>
      </sheetData>
      <sheetData sheetId="3330">
        <row r="1">
          <cell r="A1">
            <v>0</v>
          </cell>
        </row>
      </sheetData>
      <sheetData sheetId="3331">
        <row r="1">
          <cell r="A1">
            <v>0</v>
          </cell>
        </row>
      </sheetData>
      <sheetData sheetId="3332">
        <row r="1">
          <cell r="A1">
            <v>0</v>
          </cell>
        </row>
      </sheetData>
      <sheetData sheetId="3333">
        <row r="1">
          <cell r="A1">
            <v>0</v>
          </cell>
        </row>
      </sheetData>
      <sheetData sheetId="3334">
        <row r="1">
          <cell r="A1">
            <v>0</v>
          </cell>
        </row>
      </sheetData>
      <sheetData sheetId="3335">
        <row r="1">
          <cell r="A1">
            <v>0</v>
          </cell>
        </row>
      </sheetData>
      <sheetData sheetId="3336">
        <row r="1">
          <cell r="A1">
            <v>0</v>
          </cell>
        </row>
      </sheetData>
      <sheetData sheetId="3337">
        <row r="1">
          <cell r="A1">
            <v>0</v>
          </cell>
        </row>
      </sheetData>
      <sheetData sheetId="3338">
        <row r="1">
          <cell r="A1">
            <v>0</v>
          </cell>
        </row>
      </sheetData>
      <sheetData sheetId="3339">
        <row r="1">
          <cell r="A1">
            <v>0</v>
          </cell>
        </row>
      </sheetData>
      <sheetData sheetId="3340">
        <row r="1">
          <cell r="A1">
            <v>0</v>
          </cell>
        </row>
      </sheetData>
      <sheetData sheetId="3341">
        <row r="1">
          <cell r="A1">
            <v>0</v>
          </cell>
        </row>
      </sheetData>
      <sheetData sheetId="3342">
        <row r="1">
          <cell r="A1">
            <v>0</v>
          </cell>
        </row>
      </sheetData>
      <sheetData sheetId="3343">
        <row r="1">
          <cell r="A1">
            <v>0</v>
          </cell>
        </row>
      </sheetData>
      <sheetData sheetId="3344">
        <row r="1">
          <cell r="A1">
            <v>0</v>
          </cell>
        </row>
      </sheetData>
      <sheetData sheetId="3345">
        <row r="1">
          <cell r="A1">
            <v>0</v>
          </cell>
        </row>
      </sheetData>
      <sheetData sheetId="3346">
        <row r="1">
          <cell r="A1">
            <v>0</v>
          </cell>
        </row>
      </sheetData>
      <sheetData sheetId="3347">
        <row r="1">
          <cell r="A1">
            <v>0</v>
          </cell>
        </row>
      </sheetData>
      <sheetData sheetId="3348">
        <row r="1">
          <cell r="A1">
            <v>0</v>
          </cell>
        </row>
      </sheetData>
      <sheetData sheetId="3349">
        <row r="1">
          <cell r="A1">
            <v>0</v>
          </cell>
        </row>
      </sheetData>
      <sheetData sheetId="3350">
        <row r="1">
          <cell r="A1">
            <v>0</v>
          </cell>
        </row>
      </sheetData>
      <sheetData sheetId="3351">
        <row r="1">
          <cell r="A1">
            <v>0</v>
          </cell>
        </row>
      </sheetData>
      <sheetData sheetId="3352">
        <row r="1">
          <cell r="A1">
            <v>0</v>
          </cell>
        </row>
      </sheetData>
      <sheetData sheetId="3353">
        <row r="1">
          <cell r="A1">
            <v>0</v>
          </cell>
        </row>
      </sheetData>
      <sheetData sheetId="3354">
        <row r="1">
          <cell r="A1">
            <v>0</v>
          </cell>
        </row>
      </sheetData>
      <sheetData sheetId="3355">
        <row r="1">
          <cell r="A1">
            <v>0</v>
          </cell>
        </row>
      </sheetData>
      <sheetData sheetId="3356">
        <row r="1">
          <cell r="A1">
            <v>0</v>
          </cell>
        </row>
      </sheetData>
      <sheetData sheetId="3357">
        <row r="1">
          <cell r="A1">
            <v>0</v>
          </cell>
        </row>
      </sheetData>
      <sheetData sheetId="3358">
        <row r="1">
          <cell r="A1">
            <v>0</v>
          </cell>
        </row>
      </sheetData>
      <sheetData sheetId="3359">
        <row r="1">
          <cell r="A1">
            <v>0</v>
          </cell>
        </row>
      </sheetData>
      <sheetData sheetId="3360">
        <row r="1">
          <cell r="A1">
            <v>0</v>
          </cell>
        </row>
      </sheetData>
      <sheetData sheetId="3361">
        <row r="1">
          <cell r="A1">
            <v>0</v>
          </cell>
        </row>
      </sheetData>
      <sheetData sheetId="3362">
        <row r="1">
          <cell r="A1">
            <v>0</v>
          </cell>
        </row>
      </sheetData>
      <sheetData sheetId="3363">
        <row r="1">
          <cell r="A1">
            <v>0</v>
          </cell>
        </row>
      </sheetData>
      <sheetData sheetId="3364">
        <row r="1">
          <cell r="A1">
            <v>0</v>
          </cell>
        </row>
      </sheetData>
      <sheetData sheetId="3365">
        <row r="1">
          <cell r="A1">
            <v>0</v>
          </cell>
        </row>
      </sheetData>
      <sheetData sheetId="3366">
        <row r="1">
          <cell r="A1">
            <v>0</v>
          </cell>
        </row>
      </sheetData>
      <sheetData sheetId="3367">
        <row r="1">
          <cell r="A1">
            <v>0</v>
          </cell>
        </row>
      </sheetData>
      <sheetData sheetId="3368">
        <row r="1">
          <cell r="A1">
            <v>0</v>
          </cell>
        </row>
      </sheetData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>
        <row r="1">
          <cell r="A1">
            <v>0</v>
          </cell>
        </row>
      </sheetData>
      <sheetData sheetId="3373">
        <row r="1">
          <cell r="A1">
            <v>0</v>
          </cell>
        </row>
      </sheetData>
      <sheetData sheetId="3374">
        <row r="1">
          <cell r="A1">
            <v>0</v>
          </cell>
        </row>
      </sheetData>
      <sheetData sheetId="3375">
        <row r="1">
          <cell r="A1">
            <v>0</v>
          </cell>
        </row>
      </sheetData>
      <sheetData sheetId="3376">
        <row r="1">
          <cell r="A1">
            <v>0</v>
          </cell>
        </row>
      </sheetData>
      <sheetData sheetId="3377">
        <row r="1">
          <cell r="A1">
            <v>0</v>
          </cell>
        </row>
      </sheetData>
      <sheetData sheetId="3378">
        <row r="1">
          <cell r="A1">
            <v>0</v>
          </cell>
        </row>
      </sheetData>
      <sheetData sheetId="3379">
        <row r="1">
          <cell r="A1">
            <v>0</v>
          </cell>
        </row>
      </sheetData>
      <sheetData sheetId="3380">
        <row r="1">
          <cell r="A1">
            <v>0</v>
          </cell>
        </row>
      </sheetData>
      <sheetData sheetId="3381">
        <row r="1">
          <cell r="A1">
            <v>0</v>
          </cell>
        </row>
      </sheetData>
      <sheetData sheetId="3382">
        <row r="1">
          <cell r="A1">
            <v>0</v>
          </cell>
        </row>
      </sheetData>
      <sheetData sheetId="3383">
        <row r="1">
          <cell r="A1">
            <v>0</v>
          </cell>
        </row>
      </sheetData>
      <sheetData sheetId="3384">
        <row r="1">
          <cell r="A1">
            <v>0</v>
          </cell>
        </row>
      </sheetData>
      <sheetData sheetId="3385">
        <row r="1">
          <cell r="A1">
            <v>0</v>
          </cell>
        </row>
      </sheetData>
      <sheetData sheetId="3386">
        <row r="1">
          <cell r="A1">
            <v>0</v>
          </cell>
        </row>
      </sheetData>
      <sheetData sheetId="3387">
        <row r="1">
          <cell r="A1">
            <v>0</v>
          </cell>
        </row>
      </sheetData>
      <sheetData sheetId="3388">
        <row r="1">
          <cell r="A1">
            <v>0</v>
          </cell>
        </row>
      </sheetData>
      <sheetData sheetId="3389">
        <row r="1">
          <cell r="A1">
            <v>0</v>
          </cell>
        </row>
      </sheetData>
      <sheetData sheetId="3390">
        <row r="1">
          <cell r="A1">
            <v>0</v>
          </cell>
        </row>
      </sheetData>
      <sheetData sheetId="3391">
        <row r="1">
          <cell r="A1">
            <v>0</v>
          </cell>
        </row>
      </sheetData>
      <sheetData sheetId="3392">
        <row r="1">
          <cell r="A1">
            <v>0</v>
          </cell>
        </row>
      </sheetData>
      <sheetData sheetId="3393">
        <row r="1">
          <cell r="A1">
            <v>0</v>
          </cell>
        </row>
      </sheetData>
      <sheetData sheetId="3394">
        <row r="1">
          <cell r="A1">
            <v>0</v>
          </cell>
        </row>
      </sheetData>
      <sheetData sheetId="3395">
        <row r="1">
          <cell r="A1">
            <v>0</v>
          </cell>
        </row>
      </sheetData>
      <sheetData sheetId="3396">
        <row r="1">
          <cell r="A1">
            <v>0</v>
          </cell>
        </row>
      </sheetData>
      <sheetData sheetId="3397">
        <row r="1">
          <cell r="A1">
            <v>0</v>
          </cell>
        </row>
      </sheetData>
      <sheetData sheetId="3398">
        <row r="1">
          <cell r="A1">
            <v>0</v>
          </cell>
        </row>
      </sheetData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>
        <row r="1">
          <cell r="A1">
            <v>0</v>
          </cell>
        </row>
      </sheetData>
      <sheetData sheetId="3403">
        <row r="1">
          <cell r="A1">
            <v>0</v>
          </cell>
        </row>
      </sheetData>
      <sheetData sheetId="3404">
        <row r="1">
          <cell r="A1">
            <v>0</v>
          </cell>
        </row>
      </sheetData>
      <sheetData sheetId="3405">
        <row r="1">
          <cell r="A1">
            <v>0</v>
          </cell>
        </row>
      </sheetData>
      <sheetData sheetId="3406">
        <row r="1">
          <cell r="A1">
            <v>0</v>
          </cell>
        </row>
      </sheetData>
      <sheetData sheetId="3407">
        <row r="1">
          <cell r="A1">
            <v>0</v>
          </cell>
        </row>
      </sheetData>
      <sheetData sheetId="3408">
        <row r="1">
          <cell r="A1">
            <v>0</v>
          </cell>
        </row>
      </sheetData>
      <sheetData sheetId="3409">
        <row r="1">
          <cell r="A1">
            <v>0</v>
          </cell>
        </row>
      </sheetData>
      <sheetData sheetId="3410">
        <row r="1">
          <cell r="A1">
            <v>0</v>
          </cell>
        </row>
      </sheetData>
      <sheetData sheetId="3411">
        <row r="1">
          <cell r="A1">
            <v>0</v>
          </cell>
        </row>
      </sheetData>
      <sheetData sheetId="3412">
        <row r="1">
          <cell r="A1">
            <v>0</v>
          </cell>
        </row>
      </sheetData>
      <sheetData sheetId="3413">
        <row r="1">
          <cell r="A1">
            <v>0</v>
          </cell>
        </row>
      </sheetData>
      <sheetData sheetId="3414">
        <row r="1">
          <cell r="A1">
            <v>0</v>
          </cell>
        </row>
      </sheetData>
      <sheetData sheetId="3415">
        <row r="1">
          <cell r="A1">
            <v>0</v>
          </cell>
        </row>
      </sheetData>
      <sheetData sheetId="3416">
        <row r="1">
          <cell r="A1">
            <v>0</v>
          </cell>
        </row>
      </sheetData>
      <sheetData sheetId="3417">
        <row r="1">
          <cell r="A1">
            <v>0</v>
          </cell>
        </row>
      </sheetData>
      <sheetData sheetId="3418">
        <row r="1">
          <cell r="A1">
            <v>0</v>
          </cell>
        </row>
      </sheetData>
      <sheetData sheetId="3419">
        <row r="1">
          <cell r="A1">
            <v>0</v>
          </cell>
        </row>
      </sheetData>
      <sheetData sheetId="3420">
        <row r="1">
          <cell r="A1">
            <v>0</v>
          </cell>
        </row>
      </sheetData>
      <sheetData sheetId="3421">
        <row r="1">
          <cell r="A1">
            <v>0</v>
          </cell>
        </row>
      </sheetData>
      <sheetData sheetId="3422">
        <row r="1">
          <cell r="A1">
            <v>0</v>
          </cell>
        </row>
      </sheetData>
      <sheetData sheetId="3423">
        <row r="1">
          <cell r="A1">
            <v>0</v>
          </cell>
        </row>
      </sheetData>
      <sheetData sheetId="3424">
        <row r="1">
          <cell r="A1">
            <v>0</v>
          </cell>
        </row>
      </sheetData>
      <sheetData sheetId="3425">
        <row r="1">
          <cell r="A1">
            <v>0</v>
          </cell>
        </row>
      </sheetData>
      <sheetData sheetId="3426">
        <row r="1">
          <cell r="A1">
            <v>0</v>
          </cell>
        </row>
      </sheetData>
      <sheetData sheetId="3427">
        <row r="1">
          <cell r="A1">
            <v>0</v>
          </cell>
        </row>
      </sheetData>
      <sheetData sheetId="3428">
        <row r="1">
          <cell r="A1">
            <v>0</v>
          </cell>
        </row>
      </sheetData>
      <sheetData sheetId="3429">
        <row r="1">
          <cell r="A1">
            <v>0</v>
          </cell>
        </row>
      </sheetData>
      <sheetData sheetId="3430">
        <row r="1">
          <cell r="A1">
            <v>0</v>
          </cell>
        </row>
      </sheetData>
      <sheetData sheetId="3431">
        <row r="1">
          <cell r="A1">
            <v>0</v>
          </cell>
        </row>
      </sheetData>
      <sheetData sheetId="3432">
        <row r="1">
          <cell r="A1">
            <v>0</v>
          </cell>
        </row>
      </sheetData>
      <sheetData sheetId="3433">
        <row r="1">
          <cell r="A1">
            <v>0</v>
          </cell>
        </row>
      </sheetData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>
        <row r="1">
          <cell r="A1">
            <v>0</v>
          </cell>
        </row>
      </sheetData>
      <sheetData sheetId="3455">
        <row r="1">
          <cell r="A1">
            <v>0</v>
          </cell>
        </row>
      </sheetData>
      <sheetData sheetId="3456">
        <row r="1">
          <cell r="A1">
            <v>0</v>
          </cell>
        </row>
      </sheetData>
      <sheetData sheetId="3457">
        <row r="1">
          <cell r="A1">
            <v>0</v>
          </cell>
        </row>
      </sheetData>
      <sheetData sheetId="3458">
        <row r="1">
          <cell r="A1">
            <v>0</v>
          </cell>
        </row>
      </sheetData>
      <sheetData sheetId="3459">
        <row r="1">
          <cell r="A1">
            <v>0</v>
          </cell>
        </row>
      </sheetData>
      <sheetData sheetId="3460">
        <row r="1">
          <cell r="A1">
            <v>0</v>
          </cell>
        </row>
      </sheetData>
      <sheetData sheetId="3461">
        <row r="1">
          <cell r="A1">
            <v>0</v>
          </cell>
        </row>
      </sheetData>
      <sheetData sheetId="3462">
        <row r="1">
          <cell r="A1">
            <v>0</v>
          </cell>
        </row>
      </sheetData>
      <sheetData sheetId="3463">
        <row r="1">
          <cell r="A1">
            <v>0</v>
          </cell>
        </row>
      </sheetData>
      <sheetData sheetId="3464">
        <row r="1">
          <cell r="A1">
            <v>0</v>
          </cell>
        </row>
      </sheetData>
      <sheetData sheetId="3465">
        <row r="1">
          <cell r="A1">
            <v>0</v>
          </cell>
        </row>
      </sheetData>
      <sheetData sheetId="3466">
        <row r="1">
          <cell r="A1">
            <v>0</v>
          </cell>
        </row>
      </sheetData>
      <sheetData sheetId="3467">
        <row r="1">
          <cell r="A1">
            <v>0</v>
          </cell>
        </row>
      </sheetData>
      <sheetData sheetId="3468">
        <row r="1">
          <cell r="A1">
            <v>0</v>
          </cell>
        </row>
      </sheetData>
      <sheetData sheetId="3469">
        <row r="1">
          <cell r="A1">
            <v>0</v>
          </cell>
        </row>
      </sheetData>
      <sheetData sheetId="3470">
        <row r="1">
          <cell r="A1">
            <v>0</v>
          </cell>
        </row>
      </sheetData>
      <sheetData sheetId="3471">
        <row r="1">
          <cell r="A1">
            <v>0</v>
          </cell>
        </row>
      </sheetData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>
        <row r="1">
          <cell r="A1">
            <v>0</v>
          </cell>
        </row>
      </sheetData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>
        <row r="1">
          <cell r="A1">
            <v>0</v>
          </cell>
        </row>
      </sheetData>
      <sheetData sheetId="3512">
        <row r="1">
          <cell r="A1">
            <v>0</v>
          </cell>
        </row>
      </sheetData>
      <sheetData sheetId="3513">
        <row r="1">
          <cell r="A1">
            <v>0</v>
          </cell>
        </row>
      </sheetData>
      <sheetData sheetId="3514">
        <row r="1">
          <cell r="A1">
            <v>0</v>
          </cell>
        </row>
      </sheetData>
      <sheetData sheetId="3515">
        <row r="1">
          <cell r="A1">
            <v>0</v>
          </cell>
        </row>
      </sheetData>
      <sheetData sheetId="3516">
        <row r="1">
          <cell r="A1">
            <v>0</v>
          </cell>
        </row>
      </sheetData>
      <sheetData sheetId="3517">
        <row r="1">
          <cell r="A1">
            <v>0</v>
          </cell>
        </row>
      </sheetData>
      <sheetData sheetId="3518">
        <row r="1">
          <cell r="A1">
            <v>0</v>
          </cell>
        </row>
      </sheetData>
      <sheetData sheetId="3519">
        <row r="1">
          <cell r="A1">
            <v>0</v>
          </cell>
        </row>
      </sheetData>
      <sheetData sheetId="3520">
        <row r="1">
          <cell r="A1">
            <v>0</v>
          </cell>
        </row>
      </sheetData>
      <sheetData sheetId="3521">
        <row r="1">
          <cell r="A1">
            <v>0</v>
          </cell>
        </row>
      </sheetData>
      <sheetData sheetId="3522">
        <row r="1">
          <cell r="A1">
            <v>0</v>
          </cell>
        </row>
      </sheetData>
      <sheetData sheetId="3523">
        <row r="1">
          <cell r="A1">
            <v>0</v>
          </cell>
        </row>
      </sheetData>
      <sheetData sheetId="3524">
        <row r="1">
          <cell r="A1">
            <v>0</v>
          </cell>
        </row>
      </sheetData>
      <sheetData sheetId="3525">
        <row r="1">
          <cell r="A1">
            <v>0</v>
          </cell>
        </row>
      </sheetData>
      <sheetData sheetId="3526">
        <row r="1">
          <cell r="A1">
            <v>0</v>
          </cell>
        </row>
      </sheetData>
      <sheetData sheetId="3527">
        <row r="1">
          <cell r="A1">
            <v>0</v>
          </cell>
        </row>
      </sheetData>
      <sheetData sheetId="3528">
        <row r="1">
          <cell r="A1">
            <v>0</v>
          </cell>
        </row>
      </sheetData>
      <sheetData sheetId="3529">
        <row r="1">
          <cell r="A1">
            <v>0</v>
          </cell>
        </row>
      </sheetData>
      <sheetData sheetId="3530">
        <row r="1">
          <cell r="A1">
            <v>0</v>
          </cell>
        </row>
      </sheetData>
      <sheetData sheetId="3531">
        <row r="1">
          <cell r="A1">
            <v>0</v>
          </cell>
        </row>
      </sheetData>
      <sheetData sheetId="3532">
        <row r="1">
          <cell r="A1">
            <v>0</v>
          </cell>
        </row>
      </sheetData>
      <sheetData sheetId="3533">
        <row r="1">
          <cell r="A1">
            <v>0</v>
          </cell>
        </row>
      </sheetData>
      <sheetData sheetId="3534">
        <row r="1">
          <cell r="A1">
            <v>0</v>
          </cell>
        </row>
      </sheetData>
      <sheetData sheetId="3535">
        <row r="1">
          <cell r="A1">
            <v>0</v>
          </cell>
        </row>
      </sheetData>
      <sheetData sheetId="3536">
        <row r="1">
          <cell r="A1">
            <v>0</v>
          </cell>
        </row>
      </sheetData>
      <sheetData sheetId="3537">
        <row r="1">
          <cell r="A1">
            <v>0</v>
          </cell>
        </row>
      </sheetData>
      <sheetData sheetId="3538">
        <row r="1">
          <cell r="A1">
            <v>0</v>
          </cell>
        </row>
      </sheetData>
      <sheetData sheetId="3539">
        <row r="1">
          <cell r="A1">
            <v>0</v>
          </cell>
        </row>
      </sheetData>
      <sheetData sheetId="3540">
        <row r="1">
          <cell r="A1">
            <v>0</v>
          </cell>
        </row>
      </sheetData>
      <sheetData sheetId="3541">
        <row r="1">
          <cell r="A1">
            <v>0</v>
          </cell>
        </row>
      </sheetData>
      <sheetData sheetId="3542">
        <row r="1">
          <cell r="A1">
            <v>0</v>
          </cell>
        </row>
      </sheetData>
      <sheetData sheetId="3543">
        <row r="1">
          <cell r="A1">
            <v>0</v>
          </cell>
        </row>
      </sheetData>
      <sheetData sheetId="3544">
        <row r="1">
          <cell r="A1">
            <v>0</v>
          </cell>
        </row>
      </sheetData>
      <sheetData sheetId="3545">
        <row r="1">
          <cell r="A1">
            <v>0</v>
          </cell>
        </row>
      </sheetData>
      <sheetData sheetId="3546">
        <row r="1">
          <cell r="A1">
            <v>0</v>
          </cell>
        </row>
      </sheetData>
      <sheetData sheetId="3547">
        <row r="1">
          <cell r="A1">
            <v>0</v>
          </cell>
        </row>
      </sheetData>
      <sheetData sheetId="3548">
        <row r="1">
          <cell r="A1">
            <v>0</v>
          </cell>
        </row>
      </sheetData>
      <sheetData sheetId="3549">
        <row r="1">
          <cell r="A1">
            <v>0</v>
          </cell>
        </row>
      </sheetData>
      <sheetData sheetId="3550">
        <row r="1">
          <cell r="A1">
            <v>0</v>
          </cell>
        </row>
      </sheetData>
      <sheetData sheetId="3551">
        <row r="1">
          <cell r="A1">
            <v>0</v>
          </cell>
        </row>
      </sheetData>
      <sheetData sheetId="3552">
        <row r="1">
          <cell r="A1">
            <v>0</v>
          </cell>
        </row>
      </sheetData>
      <sheetData sheetId="3553">
        <row r="1">
          <cell r="A1">
            <v>0</v>
          </cell>
        </row>
      </sheetData>
      <sheetData sheetId="3554">
        <row r="1">
          <cell r="A1">
            <v>0</v>
          </cell>
        </row>
      </sheetData>
      <sheetData sheetId="3555">
        <row r="1">
          <cell r="A1">
            <v>0</v>
          </cell>
        </row>
      </sheetData>
      <sheetData sheetId="3556">
        <row r="1">
          <cell r="A1">
            <v>0</v>
          </cell>
        </row>
      </sheetData>
      <sheetData sheetId="3557">
        <row r="1">
          <cell r="A1">
            <v>0</v>
          </cell>
        </row>
      </sheetData>
      <sheetData sheetId="3558">
        <row r="1">
          <cell r="A1">
            <v>0</v>
          </cell>
        </row>
      </sheetData>
      <sheetData sheetId="3559">
        <row r="1">
          <cell r="A1">
            <v>0</v>
          </cell>
        </row>
      </sheetData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>
        <row r="1">
          <cell r="A1">
            <v>0</v>
          </cell>
        </row>
      </sheetData>
      <sheetData sheetId="3567">
        <row r="2">
          <cell r="A2" t="str">
            <v>№ п/п</v>
          </cell>
        </row>
      </sheetData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>
        <row r="2">
          <cell r="A2" t="str">
            <v>№ п/п</v>
          </cell>
        </row>
      </sheetData>
      <sheetData sheetId="3580">
        <row r="2">
          <cell r="A2" t="str">
            <v>№ п/п</v>
          </cell>
        </row>
      </sheetData>
      <sheetData sheetId="3581">
        <row r="2">
          <cell r="A2" t="str">
            <v>№ п/п</v>
          </cell>
        </row>
      </sheetData>
      <sheetData sheetId="3582">
        <row r="1">
          <cell r="A1">
            <v>0</v>
          </cell>
        </row>
      </sheetData>
      <sheetData sheetId="3583">
        <row r="1">
          <cell r="A1">
            <v>0</v>
          </cell>
        </row>
      </sheetData>
      <sheetData sheetId="3584">
        <row r="1">
          <cell r="A1">
            <v>0</v>
          </cell>
        </row>
      </sheetData>
      <sheetData sheetId="3585">
        <row r="1">
          <cell r="A1">
            <v>0</v>
          </cell>
        </row>
      </sheetData>
      <sheetData sheetId="3586">
        <row r="1">
          <cell r="A1">
            <v>0</v>
          </cell>
        </row>
      </sheetData>
      <sheetData sheetId="3587">
        <row r="2">
          <cell r="A2" t="str">
            <v>№ п/п</v>
          </cell>
        </row>
      </sheetData>
      <sheetData sheetId="3588">
        <row r="2">
          <cell r="A2" t="str">
            <v>№ п/п</v>
          </cell>
        </row>
      </sheetData>
      <sheetData sheetId="3589">
        <row r="1">
          <cell r="A1">
            <v>0</v>
          </cell>
        </row>
      </sheetData>
      <sheetData sheetId="3590">
        <row r="1">
          <cell r="A1">
            <v>0</v>
          </cell>
        </row>
      </sheetData>
      <sheetData sheetId="359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92">
        <row r="1">
          <cell r="A1">
            <v>0</v>
          </cell>
        </row>
      </sheetData>
      <sheetData sheetId="3593">
        <row r="1">
          <cell r="A1">
            <v>0</v>
          </cell>
        </row>
      </sheetData>
      <sheetData sheetId="3594">
        <row r="1">
          <cell r="A1">
            <v>0</v>
          </cell>
        </row>
      </sheetData>
      <sheetData sheetId="3595">
        <row r="1">
          <cell r="A1">
            <v>0</v>
          </cell>
        </row>
      </sheetData>
      <sheetData sheetId="3596">
        <row r="1">
          <cell r="A1">
            <v>0</v>
          </cell>
        </row>
      </sheetData>
      <sheetData sheetId="3597">
        <row r="1">
          <cell r="A1">
            <v>0</v>
          </cell>
        </row>
      </sheetData>
      <sheetData sheetId="3598">
        <row r="1">
          <cell r="A1">
            <v>0</v>
          </cell>
        </row>
      </sheetData>
      <sheetData sheetId="3599">
        <row r="1">
          <cell r="A1">
            <v>0</v>
          </cell>
        </row>
      </sheetData>
      <sheetData sheetId="3600">
        <row r="1">
          <cell r="A1">
            <v>0</v>
          </cell>
        </row>
      </sheetData>
      <sheetData sheetId="360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2">
        <row r="1">
          <cell r="A1">
            <v>0</v>
          </cell>
        </row>
      </sheetData>
      <sheetData sheetId="3603">
        <row r="1">
          <cell r="A1">
            <v>0</v>
          </cell>
        </row>
      </sheetData>
      <sheetData sheetId="3604">
        <row r="1">
          <cell r="A1">
            <v>0</v>
          </cell>
        </row>
      </sheetData>
      <sheetData sheetId="3605">
        <row r="1">
          <cell r="A1">
            <v>0</v>
          </cell>
        </row>
      </sheetData>
      <sheetData sheetId="3606">
        <row r="1">
          <cell r="A1">
            <v>0</v>
          </cell>
        </row>
      </sheetData>
      <sheetData sheetId="3607">
        <row r="1">
          <cell r="A1">
            <v>0</v>
          </cell>
        </row>
      </sheetData>
      <sheetData sheetId="3608">
        <row r="1">
          <cell r="A1">
            <v>0</v>
          </cell>
        </row>
      </sheetData>
      <sheetData sheetId="3609">
        <row r="1">
          <cell r="A1">
            <v>0</v>
          </cell>
        </row>
      </sheetData>
      <sheetData sheetId="3610">
        <row r="1">
          <cell r="A1">
            <v>0</v>
          </cell>
        </row>
      </sheetData>
      <sheetData sheetId="3611">
        <row r="1">
          <cell r="A1">
            <v>0</v>
          </cell>
        </row>
      </sheetData>
      <sheetData sheetId="3612">
        <row r="1">
          <cell r="A1">
            <v>0</v>
          </cell>
        </row>
      </sheetData>
      <sheetData sheetId="3613">
        <row r="1">
          <cell r="A1">
            <v>0</v>
          </cell>
        </row>
      </sheetData>
      <sheetData sheetId="3614">
        <row r="1">
          <cell r="A1">
            <v>0</v>
          </cell>
        </row>
      </sheetData>
      <sheetData sheetId="3615">
        <row r="1">
          <cell r="A1">
            <v>0</v>
          </cell>
        </row>
      </sheetData>
      <sheetData sheetId="3616">
        <row r="1">
          <cell r="A1">
            <v>0</v>
          </cell>
        </row>
      </sheetData>
      <sheetData sheetId="3617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8">
        <row r="1">
          <cell r="A1">
            <v>0</v>
          </cell>
        </row>
      </sheetData>
      <sheetData sheetId="3619">
        <row r="1">
          <cell r="A1">
            <v>0</v>
          </cell>
        </row>
      </sheetData>
      <sheetData sheetId="3620">
        <row r="1">
          <cell r="A1">
            <v>0</v>
          </cell>
        </row>
      </sheetData>
      <sheetData sheetId="3621">
        <row r="2">
          <cell r="A2" t="str">
            <v>№ п/п</v>
          </cell>
        </row>
      </sheetData>
      <sheetData sheetId="3622">
        <row r="2">
          <cell r="A2" t="str">
            <v>№ п/п</v>
          </cell>
        </row>
      </sheetData>
      <sheetData sheetId="3623">
        <row r="1">
          <cell r="A1">
            <v>0</v>
          </cell>
        </row>
      </sheetData>
      <sheetData sheetId="3624">
        <row r="1">
          <cell r="A1">
            <v>0</v>
          </cell>
        </row>
      </sheetData>
      <sheetData sheetId="3625">
        <row r="1">
          <cell r="A1">
            <v>0</v>
          </cell>
        </row>
      </sheetData>
      <sheetData sheetId="3626">
        <row r="1">
          <cell r="A1">
            <v>0</v>
          </cell>
        </row>
      </sheetData>
      <sheetData sheetId="3627">
        <row r="1">
          <cell r="A1">
            <v>0</v>
          </cell>
        </row>
      </sheetData>
      <sheetData sheetId="3628">
        <row r="1">
          <cell r="A1">
            <v>0</v>
          </cell>
        </row>
      </sheetData>
      <sheetData sheetId="3629">
        <row r="1">
          <cell r="A1">
            <v>0</v>
          </cell>
        </row>
      </sheetData>
      <sheetData sheetId="3630">
        <row r="1">
          <cell r="A1">
            <v>0</v>
          </cell>
        </row>
      </sheetData>
      <sheetData sheetId="3631">
        <row r="1">
          <cell r="A1">
            <v>0</v>
          </cell>
        </row>
      </sheetData>
      <sheetData sheetId="3632">
        <row r="1">
          <cell r="A1">
            <v>0</v>
          </cell>
        </row>
      </sheetData>
      <sheetData sheetId="3633">
        <row r="1">
          <cell r="A1">
            <v>0</v>
          </cell>
        </row>
      </sheetData>
      <sheetData sheetId="3634">
        <row r="1">
          <cell r="A1">
            <v>0</v>
          </cell>
        </row>
      </sheetData>
      <sheetData sheetId="3635">
        <row r="1">
          <cell r="A1">
            <v>0</v>
          </cell>
        </row>
      </sheetData>
      <sheetData sheetId="3636">
        <row r="1">
          <cell r="A1">
            <v>0</v>
          </cell>
        </row>
      </sheetData>
      <sheetData sheetId="3637">
        <row r="2">
          <cell r="A2" t="str">
            <v>№ п/п</v>
          </cell>
        </row>
      </sheetData>
      <sheetData sheetId="3638">
        <row r="1">
          <cell r="A1">
            <v>0</v>
          </cell>
        </row>
      </sheetData>
      <sheetData sheetId="3639">
        <row r="1">
          <cell r="A1">
            <v>0</v>
          </cell>
        </row>
      </sheetData>
      <sheetData sheetId="3640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2">
        <row r="2">
          <cell r="A2" t="str">
            <v>№ п/п</v>
          </cell>
        </row>
      </sheetData>
      <sheetData sheetId="3643">
        <row r="2">
          <cell r="A2" t="str">
            <v>№ п/п</v>
          </cell>
        </row>
      </sheetData>
      <sheetData sheetId="3644">
        <row r="2">
          <cell r="A2" t="str">
            <v>№ п/п</v>
          </cell>
        </row>
      </sheetData>
      <sheetData sheetId="3645">
        <row r="2">
          <cell r="A2" t="str">
            <v>№ п/п</v>
          </cell>
        </row>
      </sheetData>
      <sheetData sheetId="3646">
        <row r="2">
          <cell r="A2" t="str">
            <v>№ п/п</v>
          </cell>
        </row>
      </sheetData>
      <sheetData sheetId="3647">
        <row r="2">
          <cell r="A2" t="str">
            <v>№ п/п</v>
          </cell>
        </row>
      </sheetData>
      <sheetData sheetId="3648">
        <row r="2">
          <cell r="A2" t="str">
            <v>№ п/п</v>
          </cell>
        </row>
      </sheetData>
      <sheetData sheetId="3649">
        <row r="2">
          <cell r="A2" t="str">
            <v>№ п/п</v>
          </cell>
        </row>
      </sheetData>
      <sheetData sheetId="3650">
        <row r="2">
          <cell r="A2" t="str">
            <v>№ п/п</v>
          </cell>
        </row>
      </sheetData>
      <sheetData sheetId="365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52">
        <row r="2">
          <cell r="A2" t="str">
            <v>№ п/п</v>
          </cell>
        </row>
      </sheetData>
      <sheetData sheetId="3653">
        <row r="2">
          <cell r="A2" t="str">
            <v>№ п/п</v>
          </cell>
        </row>
      </sheetData>
      <sheetData sheetId="3654">
        <row r="2">
          <cell r="A2" t="str">
            <v>№ п/п</v>
          </cell>
        </row>
      </sheetData>
      <sheetData sheetId="3655">
        <row r="2">
          <cell r="A2" t="str">
            <v>№ п/п</v>
          </cell>
        </row>
      </sheetData>
      <sheetData sheetId="3656">
        <row r="2">
          <cell r="A2" t="str">
            <v>№ п/п</v>
          </cell>
        </row>
      </sheetData>
      <sheetData sheetId="3657">
        <row r="2">
          <cell r="A2" t="str">
            <v>№ п/п</v>
          </cell>
        </row>
      </sheetData>
      <sheetData sheetId="3658">
        <row r="2">
          <cell r="A2" t="str">
            <v>№ п/п</v>
          </cell>
        </row>
      </sheetData>
      <sheetData sheetId="3659">
        <row r="2">
          <cell r="A2" t="str">
            <v>№ п/п</v>
          </cell>
        </row>
      </sheetData>
      <sheetData sheetId="3660"/>
      <sheetData sheetId="3661"/>
      <sheetData sheetId="3662"/>
      <sheetData sheetId="3663"/>
      <sheetData sheetId="3664"/>
      <sheetData sheetId="3665">
        <row r="4">
          <cell r="E4" t="str">
            <v>март</v>
          </cell>
        </row>
      </sheetData>
      <sheetData sheetId="3666">
        <row r="4">
          <cell r="E4" t="str">
            <v>март</v>
          </cell>
        </row>
      </sheetData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>
        <row r="1">
          <cell r="A1">
            <v>0</v>
          </cell>
        </row>
      </sheetData>
      <sheetData sheetId="3869">
        <row r="1">
          <cell r="A1">
            <v>0</v>
          </cell>
        </row>
      </sheetData>
      <sheetData sheetId="3870">
        <row r="1">
          <cell r="A1">
            <v>0</v>
          </cell>
        </row>
      </sheetData>
      <sheetData sheetId="3871">
        <row r="1">
          <cell r="A1">
            <v>0</v>
          </cell>
        </row>
      </sheetData>
      <sheetData sheetId="3872">
        <row r="1">
          <cell r="A1">
            <v>0</v>
          </cell>
        </row>
      </sheetData>
      <sheetData sheetId="3873">
        <row r="1">
          <cell r="A1">
            <v>0</v>
          </cell>
        </row>
      </sheetData>
      <sheetData sheetId="3874">
        <row r="1">
          <cell r="A1">
            <v>0</v>
          </cell>
        </row>
      </sheetData>
      <sheetData sheetId="3875">
        <row r="1">
          <cell r="A1">
            <v>0</v>
          </cell>
        </row>
      </sheetData>
      <sheetData sheetId="3876">
        <row r="1">
          <cell r="A1">
            <v>0</v>
          </cell>
        </row>
      </sheetData>
      <sheetData sheetId="3877">
        <row r="1">
          <cell r="A1">
            <v>0</v>
          </cell>
        </row>
      </sheetData>
      <sheetData sheetId="3878">
        <row r="1">
          <cell r="A1">
            <v>0</v>
          </cell>
        </row>
      </sheetData>
      <sheetData sheetId="3879">
        <row r="1">
          <cell r="A1">
            <v>0</v>
          </cell>
        </row>
      </sheetData>
      <sheetData sheetId="3880">
        <row r="1">
          <cell r="A1">
            <v>0</v>
          </cell>
        </row>
      </sheetData>
      <sheetData sheetId="3881">
        <row r="1">
          <cell r="A1">
            <v>0</v>
          </cell>
        </row>
      </sheetData>
      <sheetData sheetId="3882">
        <row r="1">
          <cell r="A1">
            <v>0</v>
          </cell>
        </row>
      </sheetData>
      <sheetData sheetId="3883">
        <row r="1">
          <cell r="A1">
            <v>0</v>
          </cell>
        </row>
      </sheetData>
      <sheetData sheetId="3884">
        <row r="1">
          <cell r="A1">
            <v>0</v>
          </cell>
        </row>
      </sheetData>
      <sheetData sheetId="3885">
        <row r="1">
          <cell r="A1">
            <v>0</v>
          </cell>
        </row>
      </sheetData>
      <sheetData sheetId="3886">
        <row r="1">
          <cell r="A1">
            <v>0</v>
          </cell>
        </row>
      </sheetData>
      <sheetData sheetId="3887">
        <row r="1">
          <cell r="A1">
            <v>0</v>
          </cell>
        </row>
      </sheetData>
      <sheetData sheetId="3888">
        <row r="1">
          <cell r="A1">
            <v>0</v>
          </cell>
        </row>
      </sheetData>
      <sheetData sheetId="3889">
        <row r="1">
          <cell r="A1">
            <v>0</v>
          </cell>
        </row>
      </sheetData>
      <sheetData sheetId="3890">
        <row r="1">
          <cell r="A1">
            <v>0</v>
          </cell>
        </row>
      </sheetData>
      <sheetData sheetId="3891">
        <row r="1">
          <cell r="A1">
            <v>0</v>
          </cell>
        </row>
      </sheetData>
      <sheetData sheetId="3892">
        <row r="1">
          <cell r="A1">
            <v>0</v>
          </cell>
        </row>
      </sheetData>
      <sheetData sheetId="3893">
        <row r="1">
          <cell r="A1">
            <v>0</v>
          </cell>
        </row>
      </sheetData>
      <sheetData sheetId="3894">
        <row r="1">
          <cell r="A1">
            <v>0</v>
          </cell>
        </row>
      </sheetData>
      <sheetData sheetId="3895">
        <row r="1">
          <cell r="A1">
            <v>0</v>
          </cell>
        </row>
      </sheetData>
      <sheetData sheetId="3896">
        <row r="1">
          <cell r="A1">
            <v>0</v>
          </cell>
        </row>
      </sheetData>
      <sheetData sheetId="3897">
        <row r="1">
          <cell r="A1">
            <v>0</v>
          </cell>
        </row>
      </sheetData>
      <sheetData sheetId="3898">
        <row r="1">
          <cell r="A1">
            <v>0</v>
          </cell>
        </row>
      </sheetData>
      <sheetData sheetId="3899">
        <row r="1">
          <cell r="A1">
            <v>0</v>
          </cell>
        </row>
      </sheetData>
      <sheetData sheetId="3900">
        <row r="1">
          <cell r="A1">
            <v>0</v>
          </cell>
        </row>
      </sheetData>
      <sheetData sheetId="3901">
        <row r="1">
          <cell r="A1">
            <v>0</v>
          </cell>
        </row>
      </sheetData>
      <sheetData sheetId="3902">
        <row r="1">
          <cell r="A1">
            <v>0</v>
          </cell>
        </row>
      </sheetData>
      <sheetData sheetId="3903">
        <row r="1">
          <cell r="A1">
            <v>0</v>
          </cell>
        </row>
      </sheetData>
      <sheetData sheetId="3904">
        <row r="1">
          <cell r="A1">
            <v>0</v>
          </cell>
        </row>
      </sheetData>
      <sheetData sheetId="3905">
        <row r="1">
          <cell r="A1">
            <v>0</v>
          </cell>
        </row>
      </sheetData>
      <sheetData sheetId="3906">
        <row r="1">
          <cell r="A1">
            <v>0</v>
          </cell>
        </row>
      </sheetData>
      <sheetData sheetId="3907">
        <row r="1">
          <cell r="A1">
            <v>0</v>
          </cell>
        </row>
      </sheetData>
      <sheetData sheetId="3908">
        <row r="1">
          <cell r="A1">
            <v>0</v>
          </cell>
        </row>
      </sheetData>
      <sheetData sheetId="3909">
        <row r="1">
          <cell r="A1">
            <v>0</v>
          </cell>
        </row>
      </sheetData>
      <sheetData sheetId="3910">
        <row r="1">
          <cell r="A1">
            <v>0</v>
          </cell>
        </row>
      </sheetData>
      <sheetData sheetId="3911">
        <row r="1">
          <cell r="A1">
            <v>0</v>
          </cell>
        </row>
      </sheetData>
      <sheetData sheetId="3912">
        <row r="2">
          <cell r="A2">
            <v>0</v>
          </cell>
        </row>
      </sheetData>
      <sheetData sheetId="3913">
        <row r="1">
          <cell r="A1">
            <v>0</v>
          </cell>
        </row>
      </sheetData>
      <sheetData sheetId="3914">
        <row r="1">
          <cell r="A1">
            <v>0</v>
          </cell>
        </row>
      </sheetData>
      <sheetData sheetId="3915">
        <row r="1">
          <cell r="A1">
            <v>0</v>
          </cell>
        </row>
      </sheetData>
      <sheetData sheetId="3916">
        <row r="1">
          <cell r="A1">
            <v>0</v>
          </cell>
        </row>
      </sheetData>
      <sheetData sheetId="3917">
        <row r="1">
          <cell r="A1">
            <v>0</v>
          </cell>
        </row>
      </sheetData>
      <sheetData sheetId="3918">
        <row r="1">
          <cell r="A1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 t="str">
            <v>№ п/п</v>
          </cell>
        </row>
      </sheetData>
      <sheetData sheetId="3929">
        <row r="2">
          <cell r="A2" t="str">
            <v>№ п/п</v>
          </cell>
        </row>
      </sheetData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>
        <row r="2">
          <cell r="A2" t="str">
            <v>№ п/п</v>
          </cell>
        </row>
      </sheetData>
      <sheetData sheetId="3939">
        <row r="2">
          <cell r="A2" t="str">
            <v>№ п/п</v>
          </cell>
        </row>
      </sheetData>
      <sheetData sheetId="3940" refreshError="1"/>
      <sheetData sheetId="3941">
        <row r="2">
          <cell r="A2" t="str">
            <v>№ п/п</v>
          </cell>
        </row>
      </sheetData>
      <sheetData sheetId="3942">
        <row r="2">
          <cell r="A2" t="str">
            <v>№ п/п</v>
          </cell>
        </row>
      </sheetData>
      <sheetData sheetId="3943">
        <row r="2">
          <cell r="A2" t="str">
            <v>№ п/п</v>
          </cell>
        </row>
      </sheetData>
      <sheetData sheetId="3944">
        <row r="2">
          <cell r="A2" t="str">
            <v>№ п/п</v>
          </cell>
        </row>
      </sheetData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>
        <row r="1">
          <cell r="A1">
            <v>0</v>
          </cell>
        </row>
      </sheetData>
      <sheetData sheetId="4141">
        <row r="1">
          <cell r="A1">
            <v>0</v>
          </cell>
        </row>
      </sheetData>
      <sheetData sheetId="4142">
        <row r="1">
          <cell r="A1">
            <v>0</v>
          </cell>
        </row>
      </sheetData>
      <sheetData sheetId="4143">
        <row r="1">
          <cell r="A1">
            <v>0</v>
          </cell>
        </row>
      </sheetData>
      <sheetData sheetId="4144">
        <row r="1">
          <cell r="A1">
            <v>0</v>
          </cell>
        </row>
      </sheetData>
      <sheetData sheetId="4145">
        <row r="1">
          <cell r="A1">
            <v>0</v>
          </cell>
        </row>
      </sheetData>
      <sheetData sheetId="4146">
        <row r="1">
          <cell r="A1">
            <v>0</v>
          </cell>
        </row>
      </sheetData>
      <sheetData sheetId="4147">
        <row r="1">
          <cell r="A1">
            <v>0</v>
          </cell>
        </row>
      </sheetData>
      <sheetData sheetId="4148">
        <row r="1">
          <cell r="A1">
            <v>0</v>
          </cell>
        </row>
      </sheetData>
      <sheetData sheetId="4149">
        <row r="1">
          <cell r="A1">
            <v>0</v>
          </cell>
        </row>
      </sheetData>
      <sheetData sheetId="4150">
        <row r="1">
          <cell r="A1">
            <v>0</v>
          </cell>
        </row>
      </sheetData>
      <sheetData sheetId="4151">
        <row r="1">
          <cell r="A1">
            <v>0</v>
          </cell>
        </row>
      </sheetData>
      <sheetData sheetId="4152">
        <row r="1">
          <cell r="A1">
            <v>0</v>
          </cell>
        </row>
      </sheetData>
      <sheetData sheetId="4153">
        <row r="1">
          <cell r="A1">
            <v>0</v>
          </cell>
        </row>
      </sheetData>
      <sheetData sheetId="4154">
        <row r="1">
          <cell r="A1">
            <v>0</v>
          </cell>
        </row>
      </sheetData>
      <sheetData sheetId="4155">
        <row r="1">
          <cell r="A1">
            <v>0</v>
          </cell>
        </row>
      </sheetData>
      <sheetData sheetId="4156">
        <row r="1">
          <cell r="A1">
            <v>0</v>
          </cell>
        </row>
      </sheetData>
      <sheetData sheetId="4157">
        <row r="1">
          <cell r="A1">
            <v>0</v>
          </cell>
        </row>
      </sheetData>
      <sheetData sheetId="4158">
        <row r="1">
          <cell r="A1">
            <v>0</v>
          </cell>
        </row>
      </sheetData>
      <sheetData sheetId="4159">
        <row r="1">
          <cell r="A1">
            <v>0</v>
          </cell>
        </row>
      </sheetData>
      <sheetData sheetId="4160">
        <row r="1">
          <cell r="A1">
            <v>0</v>
          </cell>
        </row>
      </sheetData>
      <sheetData sheetId="4161">
        <row r="1">
          <cell r="A1">
            <v>0</v>
          </cell>
        </row>
      </sheetData>
      <sheetData sheetId="4162">
        <row r="1">
          <cell r="A1">
            <v>0</v>
          </cell>
        </row>
      </sheetData>
      <sheetData sheetId="4163">
        <row r="1">
          <cell r="A1">
            <v>0</v>
          </cell>
        </row>
      </sheetData>
      <sheetData sheetId="4164">
        <row r="1">
          <cell r="A1">
            <v>0</v>
          </cell>
        </row>
      </sheetData>
      <sheetData sheetId="4165">
        <row r="1">
          <cell r="A1">
            <v>0</v>
          </cell>
        </row>
      </sheetData>
      <sheetData sheetId="4166">
        <row r="1">
          <cell r="A1">
            <v>0</v>
          </cell>
        </row>
      </sheetData>
      <sheetData sheetId="4167">
        <row r="1">
          <cell r="A1">
            <v>0</v>
          </cell>
        </row>
      </sheetData>
      <sheetData sheetId="4168">
        <row r="1">
          <cell r="A1">
            <v>0</v>
          </cell>
        </row>
      </sheetData>
      <sheetData sheetId="4169">
        <row r="1">
          <cell r="A1">
            <v>0</v>
          </cell>
        </row>
      </sheetData>
      <sheetData sheetId="4170">
        <row r="1">
          <cell r="A1">
            <v>0</v>
          </cell>
        </row>
      </sheetData>
      <sheetData sheetId="4171">
        <row r="1">
          <cell r="A1">
            <v>0</v>
          </cell>
        </row>
      </sheetData>
      <sheetData sheetId="4172">
        <row r="1">
          <cell r="A1">
            <v>0</v>
          </cell>
        </row>
      </sheetData>
      <sheetData sheetId="4173">
        <row r="1">
          <cell r="A1">
            <v>0</v>
          </cell>
        </row>
      </sheetData>
      <sheetData sheetId="4174">
        <row r="1">
          <cell r="A1">
            <v>0</v>
          </cell>
        </row>
      </sheetData>
      <sheetData sheetId="4175">
        <row r="1">
          <cell r="A1">
            <v>0</v>
          </cell>
        </row>
      </sheetData>
      <sheetData sheetId="4176">
        <row r="1">
          <cell r="A1">
            <v>0</v>
          </cell>
        </row>
      </sheetData>
      <sheetData sheetId="4177">
        <row r="1">
          <cell r="A1">
            <v>0</v>
          </cell>
        </row>
      </sheetData>
      <sheetData sheetId="4178">
        <row r="1">
          <cell r="A1">
            <v>0</v>
          </cell>
        </row>
      </sheetData>
      <sheetData sheetId="4179">
        <row r="1">
          <cell r="A1">
            <v>0</v>
          </cell>
        </row>
      </sheetData>
      <sheetData sheetId="4180">
        <row r="1">
          <cell r="A1">
            <v>0</v>
          </cell>
        </row>
      </sheetData>
      <sheetData sheetId="4181">
        <row r="1">
          <cell r="A1">
            <v>0</v>
          </cell>
        </row>
      </sheetData>
      <sheetData sheetId="4182">
        <row r="1">
          <cell r="A1">
            <v>0</v>
          </cell>
        </row>
      </sheetData>
      <sheetData sheetId="4183">
        <row r="1">
          <cell r="A1">
            <v>0</v>
          </cell>
        </row>
      </sheetData>
      <sheetData sheetId="4184">
        <row r="1">
          <cell r="A1">
            <v>0</v>
          </cell>
        </row>
      </sheetData>
      <sheetData sheetId="4185">
        <row r="1">
          <cell r="A1">
            <v>0</v>
          </cell>
        </row>
      </sheetData>
      <sheetData sheetId="4186">
        <row r="1">
          <cell r="A1">
            <v>0</v>
          </cell>
        </row>
      </sheetData>
      <sheetData sheetId="4187">
        <row r="1">
          <cell r="A1">
            <v>0</v>
          </cell>
        </row>
      </sheetData>
      <sheetData sheetId="4188">
        <row r="1">
          <cell r="A1">
            <v>0</v>
          </cell>
        </row>
      </sheetData>
      <sheetData sheetId="4189">
        <row r="1">
          <cell r="A1">
            <v>0</v>
          </cell>
        </row>
      </sheetData>
      <sheetData sheetId="4190">
        <row r="1">
          <cell r="A1">
            <v>0</v>
          </cell>
        </row>
      </sheetData>
      <sheetData sheetId="4191">
        <row r="1">
          <cell r="A1">
            <v>0</v>
          </cell>
        </row>
      </sheetData>
      <sheetData sheetId="4192">
        <row r="1">
          <cell r="A1">
            <v>0</v>
          </cell>
        </row>
      </sheetData>
      <sheetData sheetId="4193">
        <row r="1">
          <cell r="A1">
            <v>0</v>
          </cell>
        </row>
      </sheetData>
      <sheetData sheetId="4194">
        <row r="1">
          <cell r="A1">
            <v>0</v>
          </cell>
        </row>
      </sheetData>
      <sheetData sheetId="4195">
        <row r="1">
          <cell r="A1">
            <v>0</v>
          </cell>
        </row>
      </sheetData>
      <sheetData sheetId="4196">
        <row r="1">
          <cell r="A1">
            <v>0</v>
          </cell>
        </row>
      </sheetData>
      <sheetData sheetId="4197">
        <row r="1">
          <cell r="A1">
            <v>0</v>
          </cell>
        </row>
      </sheetData>
      <sheetData sheetId="4198">
        <row r="1">
          <cell r="A1">
            <v>0</v>
          </cell>
        </row>
      </sheetData>
      <sheetData sheetId="4199">
        <row r="1">
          <cell r="A1">
            <v>0</v>
          </cell>
        </row>
      </sheetData>
      <sheetData sheetId="4200">
        <row r="1">
          <cell r="A1">
            <v>0</v>
          </cell>
        </row>
      </sheetData>
      <sheetData sheetId="4201">
        <row r="1">
          <cell r="A1">
            <v>0</v>
          </cell>
        </row>
      </sheetData>
      <sheetData sheetId="4202">
        <row r="1">
          <cell r="A1">
            <v>0</v>
          </cell>
        </row>
      </sheetData>
      <sheetData sheetId="4203">
        <row r="1">
          <cell r="A1">
            <v>0</v>
          </cell>
        </row>
      </sheetData>
      <sheetData sheetId="4204">
        <row r="1">
          <cell r="A1">
            <v>0</v>
          </cell>
        </row>
      </sheetData>
      <sheetData sheetId="4205">
        <row r="1">
          <cell r="A1">
            <v>0</v>
          </cell>
        </row>
      </sheetData>
      <sheetData sheetId="4206">
        <row r="2">
          <cell r="A2">
            <v>0</v>
          </cell>
        </row>
      </sheetData>
      <sheetData sheetId="4207">
        <row r="1">
          <cell r="A1">
            <v>0</v>
          </cell>
        </row>
      </sheetData>
      <sheetData sheetId="4208">
        <row r="2">
          <cell r="A2">
            <v>0</v>
          </cell>
        </row>
      </sheetData>
      <sheetData sheetId="4209">
        <row r="1">
          <cell r="A1">
            <v>0</v>
          </cell>
        </row>
      </sheetData>
      <sheetData sheetId="4210">
        <row r="2">
          <cell r="A2">
            <v>0</v>
          </cell>
        </row>
      </sheetData>
      <sheetData sheetId="4211">
        <row r="1">
          <cell r="A1">
            <v>0</v>
          </cell>
        </row>
      </sheetData>
      <sheetData sheetId="4212">
        <row r="2">
          <cell r="A2">
            <v>0</v>
          </cell>
        </row>
      </sheetData>
      <sheetData sheetId="4213">
        <row r="2">
          <cell r="A2">
            <v>0</v>
          </cell>
        </row>
      </sheetData>
      <sheetData sheetId="4214">
        <row r="2">
          <cell r="A2">
            <v>0</v>
          </cell>
        </row>
      </sheetData>
      <sheetData sheetId="4215">
        <row r="2">
          <cell r="A2">
            <v>0</v>
          </cell>
        </row>
      </sheetData>
      <sheetData sheetId="4216">
        <row r="2">
          <cell r="A2">
            <v>0</v>
          </cell>
        </row>
      </sheetData>
      <sheetData sheetId="4217">
        <row r="2">
          <cell r="A2">
            <v>0</v>
          </cell>
        </row>
      </sheetData>
      <sheetData sheetId="4218">
        <row r="2">
          <cell r="A2">
            <v>0</v>
          </cell>
        </row>
      </sheetData>
      <sheetData sheetId="4219">
        <row r="2">
          <cell r="A2">
            <v>0</v>
          </cell>
        </row>
      </sheetData>
      <sheetData sheetId="4220">
        <row r="2">
          <cell r="A2">
            <v>0</v>
          </cell>
        </row>
      </sheetData>
      <sheetData sheetId="4221">
        <row r="2">
          <cell r="A2">
            <v>0</v>
          </cell>
        </row>
      </sheetData>
      <sheetData sheetId="4222">
        <row r="2">
          <cell r="A2">
            <v>0</v>
          </cell>
        </row>
      </sheetData>
      <sheetData sheetId="4223">
        <row r="2">
          <cell r="A2">
            <v>0</v>
          </cell>
        </row>
      </sheetData>
      <sheetData sheetId="4224">
        <row r="2">
          <cell r="A2">
            <v>0</v>
          </cell>
        </row>
      </sheetData>
      <sheetData sheetId="4225">
        <row r="2">
          <cell r="A2">
            <v>0</v>
          </cell>
        </row>
      </sheetData>
      <sheetData sheetId="4226">
        <row r="2">
          <cell r="A2">
            <v>0</v>
          </cell>
        </row>
      </sheetData>
      <sheetData sheetId="4227">
        <row r="2">
          <cell r="A2">
            <v>0</v>
          </cell>
        </row>
      </sheetData>
      <sheetData sheetId="4228">
        <row r="2">
          <cell r="A2">
            <v>0</v>
          </cell>
        </row>
      </sheetData>
      <sheetData sheetId="4229">
        <row r="2">
          <cell r="A2">
            <v>0</v>
          </cell>
        </row>
      </sheetData>
      <sheetData sheetId="4230">
        <row r="2">
          <cell r="A2">
            <v>0</v>
          </cell>
        </row>
      </sheetData>
      <sheetData sheetId="4231">
        <row r="2">
          <cell r="A2">
            <v>0</v>
          </cell>
        </row>
      </sheetData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 refreshError="1"/>
      <sheetData sheetId="4255" refreshError="1"/>
      <sheetData sheetId="4256" refreshError="1"/>
      <sheetData sheetId="4257">
        <row r="2">
          <cell r="A2">
            <v>0</v>
          </cell>
        </row>
      </sheetData>
      <sheetData sheetId="4258" refreshError="1"/>
      <sheetData sheetId="4259">
        <row r="2">
          <cell r="A2">
            <v>0</v>
          </cell>
        </row>
      </sheetData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/>
      <sheetData sheetId="4278"/>
      <sheetData sheetId="4279" refreshError="1"/>
      <sheetData sheetId="4280" refreshError="1"/>
      <sheetData sheetId="4281" refreshError="1"/>
      <sheetData sheetId="4282" refreshError="1"/>
      <sheetData sheetId="4283"/>
      <sheetData sheetId="4284"/>
      <sheetData sheetId="4285"/>
      <sheetData sheetId="4286"/>
      <sheetData sheetId="4287"/>
      <sheetData sheetId="4288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view="pageBreakPreview" topLeftCell="A9" zoomScale="60" zoomScaleNormal="100" workbookViewId="0">
      <selection activeCell="F20" sqref="F20"/>
    </sheetView>
  </sheetViews>
  <sheetFormatPr defaultColWidth="9.140625" defaultRowHeight="15" outlineLevelRow="1" x14ac:dyDescent="0.25"/>
  <cols>
    <col min="1" max="1" width="9.140625" style="1" customWidth="1"/>
    <col min="2" max="2" width="53.28515625" style="1" customWidth="1"/>
    <col min="3" max="3" width="12.5703125" style="1" customWidth="1"/>
    <col min="4" max="4" width="15.140625" style="1" customWidth="1"/>
    <col min="5" max="5" width="16" style="1" bestFit="1" customWidth="1"/>
    <col min="6" max="6" width="44.7109375" style="1" customWidth="1"/>
    <col min="7" max="7" width="9.140625" style="1"/>
    <col min="8" max="8" width="13.42578125" style="1" bestFit="1" customWidth="1"/>
    <col min="9" max="9" width="13" style="1" customWidth="1"/>
    <col min="10" max="16384" width="9.140625" style="1"/>
  </cols>
  <sheetData>
    <row r="1" spans="1:6" x14ac:dyDescent="0.25">
      <c r="F1" s="1" t="s">
        <v>0</v>
      </c>
    </row>
    <row r="2" spans="1:6" x14ac:dyDescent="0.25">
      <c r="F2" s="1" t="s">
        <v>1</v>
      </c>
    </row>
    <row r="3" spans="1:6" x14ac:dyDescent="0.25">
      <c r="F3" s="1" t="s">
        <v>2</v>
      </c>
    </row>
    <row r="6" spans="1:6" s="46" customFormat="1" ht="15.75" x14ac:dyDescent="0.25">
      <c r="A6" s="354" t="s">
        <v>3</v>
      </c>
      <c r="B6" s="354"/>
      <c r="C6" s="354"/>
      <c r="D6" s="354"/>
      <c r="E6" s="354"/>
      <c r="F6" s="354"/>
    </row>
    <row r="7" spans="1:6" s="46" customFormat="1" ht="15.75" x14ac:dyDescent="0.25">
      <c r="A7" s="354" t="s">
        <v>4</v>
      </c>
      <c r="B7" s="354"/>
      <c r="C7" s="354"/>
      <c r="D7" s="354"/>
      <c r="E7" s="354"/>
      <c r="F7" s="354"/>
    </row>
    <row r="8" spans="1:6" s="46" customFormat="1" ht="15.75" x14ac:dyDescent="0.25">
      <c r="A8" s="354" t="s">
        <v>5</v>
      </c>
      <c r="B8" s="354"/>
      <c r="C8" s="354"/>
      <c r="D8" s="354"/>
      <c r="E8" s="354"/>
      <c r="F8" s="354"/>
    </row>
    <row r="9" spans="1:6" s="46" customFormat="1" ht="15.75" x14ac:dyDescent="0.25">
      <c r="A9" s="354" t="s">
        <v>6</v>
      </c>
      <c r="B9" s="354"/>
      <c r="C9" s="354"/>
      <c r="D9" s="354"/>
      <c r="E9" s="354"/>
      <c r="F9" s="354"/>
    </row>
    <row r="10" spans="1:6" s="46" customFormat="1" ht="15.75" x14ac:dyDescent="0.25">
      <c r="A10" s="261"/>
      <c r="B10" s="261"/>
      <c r="C10" s="261"/>
      <c r="D10" s="261"/>
      <c r="E10" s="261"/>
      <c r="F10" s="261"/>
    </row>
    <row r="11" spans="1:6" s="46" customFormat="1" ht="15.75" x14ac:dyDescent="0.25">
      <c r="A11" s="82" t="s">
        <v>240</v>
      </c>
      <c r="B11" s="83"/>
      <c r="C11" s="261"/>
      <c r="D11" s="261"/>
      <c r="E11" s="261"/>
      <c r="F11" s="261"/>
    </row>
    <row r="12" spans="1:6" s="46" customFormat="1" ht="15.75" x14ac:dyDescent="0.25">
      <c r="A12" s="84" t="s">
        <v>8</v>
      </c>
      <c r="B12" s="85"/>
      <c r="C12" s="261"/>
      <c r="D12" s="86"/>
      <c r="E12" s="261"/>
      <c r="F12" s="261"/>
    </row>
    <row r="13" spans="1:6" s="46" customFormat="1" ht="15.75" x14ac:dyDescent="0.25">
      <c r="A13" s="82" t="s">
        <v>9</v>
      </c>
      <c r="B13" s="261"/>
      <c r="C13" s="261"/>
      <c r="D13" s="87"/>
      <c r="E13" s="87"/>
      <c r="F13" s="261"/>
    </row>
    <row r="14" spans="1:6" s="46" customFormat="1" ht="15.75" x14ac:dyDescent="0.25">
      <c r="A14" s="82" t="s">
        <v>241</v>
      </c>
      <c r="B14" s="261"/>
      <c r="C14" s="261"/>
      <c r="D14" s="88"/>
      <c r="E14" s="89"/>
      <c r="F14" s="261"/>
    </row>
    <row r="15" spans="1:6" s="46" customFormat="1" ht="15.75" x14ac:dyDescent="0.25">
      <c r="D15" s="89"/>
      <c r="E15" s="90"/>
    </row>
    <row r="16" spans="1:6" s="46" customFormat="1" ht="15.75" x14ac:dyDescent="0.25">
      <c r="A16" s="355" t="s">
        <v>11</v>
      </c>
      <c r="B16" s="355" t="s">
        <v>12</v>
      </c>
      <c r="C16" s="356" t="s">
        <v>13</v>
      </c>
      <c r="D16" s="358">
        <v>2026</v>
      </c>
      <c r="E16" s="358"/>
      <c r="F16" s="356" t="s">
        <v>14</v>
      </c>
    </row>
    <row r="17" spans="1:9" s="46" customFormat="1" ht="15.75" x14ac:dyDescent="0.25">
      <c r="A17" s="355"/>
      <c r="B17" s="355"/>
      <c r="C17" s="357"/>
      <c r="D17" s="91" t="s">
        <v>15</v>
      </c>
      <c r="E17" s="29" t="s">
        <v>16</v>
      </c>
      <c r="F17" s="357"/>
    </row>
    <row r="18" spans="1:9" s="46" customFormat="1" ht="15.75" x14ac:dyDescent="0.25">
      <c r="A18" s="262" t="s">
        <v>17</v>
      </c>
      <c r="B18" s="17" t="s">
        <v>18</v>
      </c>
      <c r="C18" s="262" t="s">
        <v>19</v>
      </c>
      <c r="D18" s="262" t="s">
        <v>19</v>
      </c>
      <c r="E18" s="262" t="s">
        <v>19</v>
      </c>
      <c r="F18" s="262" t="s">
        <v>19</v>
      </c>
    </row>
    <row r="19" spans="1:9" s="46" customFormat="1" ht="15.75" x14ac:dyDescent="0.25">
      <c r="A19" s="262" t="s">
        <v>20</v>
      </c>
      <c r="B19" s="17" t="s">
        <v>21</v>
      </c>
      <c r="C19" s="262" t="s">
        <v>22</v>
      </c>
      <c r="D19" s="92">
        <f>D20+D41+D63+D64+D65</f>
        <v>11407033.135784853</v>
      </c>
      <c r="E19" s="93"/>
      <c r="F19" s="23"/>
      <c r="I19" s="94"/>
    </row>
    <row r="20" spans="1:9" s="46" customFormat="1" ht="94.5" x14ac:dyDescent="0.25">
      <c r="A20" s="262" t="s">
        <v>23</v>
      </c>
      <c r="B20" s="17" t="s">
        <v>160</v>
      </c>
      <c r="C20" s="262" t="s">
        <v>22</v>
      </c>
      <c r="D20" s="92">
        <v>5065617.32</v>
      </c>
      <c r="E20" s="93"/>
      <c r="F20" s="95" t="s">
        <v>161</v>
      </c>
    </row>
    <row r="21" spans="1:9" s="46" customFormat="1" ht="15.75" x14ac:dyDescent="0.25">
      <c r="A21" s="262" t="s">
        <v>26</v>
      </c>
      <c r="B21" s="17" t="s">
        <v>27</v>
      </c>
      <c r="C21" s="262" t="s">
        <v>22</v>
      </c>
      <c r="D21" s="93" t="s">
        <v>25</v>
      </c>
      <c r="E21" s="93"/>
      <c r="F21" s="262"/>
      <c r="G21" s="94"/>
    </row>
    <row r="22" spans="1:9" s="46" customFormat="1" ht="31.5" x14ac:dyDescent="0.25">
      <c r="A22" s="262" t="s">
        <v>28</v>
      </c>
      <c r="B22" s="17" t="s">
        <v>29</v>
      </c>
      <c r="C22" s="262" t="s">
        <v>22</v>
      </c>
      <c r="D22" s="93" t="s">
        <v>25</v>
      </c>
      <c r="E22" s="93"/>
      <c r="F22" s="29"/>
    </row>
    <row r="23" spans="1:9" s="46" customFormat="1" ht="15.75" x14ac:dyDescent="0.25">
      <c r="A23" s="262" t="s">
        <v>30</v>
      </c>
      <c r="B23" s="17" t="s">
        <v>31</v>
      </c>
      <c r="C23" s="262" t="s">
        <v>22</v>
      </c>
      <c r="D23" s="93" t="s">
        <v>25</v>
      </c>
      <c r="E23" s="93"/>
      <c r="F23" s="29"/>
    </row>
    <row r="24" spans="1:9" s="46" customFormat="1" ht="63" x14ac:dyDescent="0.25">
      <c r="A24" s="262" t="s">
        <v>32</v>
      </c>
      <c r="B24" s="17" t="s">
        <v>33</v>
      </c>
      <c r="C24" s="262" t="s">
        <v>22</v>
      </c>
      <c r="D24" s="93" t="s">
        <v>25</v>
      </c>
      <c r="E24" s="93"/>
      <c r="F24" s="96"/>
    </row>
    <row r="25" spans="1:9" s="46" customFormat="1" ht="15.75" x14ac:dyDescent="0.25">
      <c r="A25" s="262" t="s">
        <v>34</v>
      </c>
      <c r="B25" s="17" t="s">
        <v>35</v>
      </c>
      <c r="C25" s="262" t="s">
        <v>22</v>
      </c>
      <c r="D25" s="93" t="s">
        <v>25</v>
      </c>
      <c r="E25" s="93"/>
      <c r="F25" s="29"/>
    </row>
    <row r="26" spans="1:9" s="46" customFormat="1" ht="15.75" x14ac:dyDescent="0.25">
      <c r="A26" s="262" t="s">
        <v>36</v>
      </c>
      <c r="B26" s="17" t="s">
        <v>37</v>
      </c>
      <c r="C26" s="262" t="s">
        <v>22</v>
      </c>
      <c r="D26" s="93" t="s">
        <v>25</v>
      </c>
      <c r="E26" s="93"/>
      <c r="F26" s="29"/>
    </row>
    <row r="27" spans="1:9" s="46" customFormat="1" ht="15.75" x14ac:dyDescent="0.25">
      <c r="A27" s="262" t="s">
        <v>38</v>
      </c>
      <c r="B27" s="17" t="s">
        <v>35</v>
      </c>
      <c r="C27" s="262" t="s">
        <v>22</v>
      </c>
      <c r="D27" s="93" t="s">
        <v>25</v>
      </c>
      <c r="E27" s="93"/>
      <c r="F27" s="29"/>
    </row>
    <row r="28" spans="1:9" s="46" customFormat="1" ht="33" customHeight="1" x14ac:dyDescent="0.25">
      <c r="A28" s="262" t="s">
        <v>39</v>
      </c>
      <c r="B28" s="17" t="s">
        <v>40</v>
      </c>
      <c r="C28" s="262" t="s">
        <v>22</v>
      </c>
      <c r="D28" s="93" t="s">
        <v>25</v>
      </c>
      <c r="E28" s="93"/>
      <c r="F28" s="29"/>
    </row>
    <row r="29" spans="1:9" s="46" customFormat="1" ht="31.5" x14ac:dyDescent="0.25">
      <c r="A29" s="262" t="s">
        <v>41</v>
      </c>
      <c r="B29" s="17" t="s">
        <v>42</v>
      </c>
      <c r="C29" s="262" t="s">
        <v>22</v>
      </c>
      <c r="D29" s="93" t="s">
        <v>25</v>
      </c>
      <c r="E29" s="93"/>
      <c r="F29" s="97"/>
    </row>
    <row r="30" spans="1:9" s="46" customFormat="1" ht="15.75" x14ac:dyDescent="0.25">
      <c r="A30" s="262" t="s">
        <v>43</v>
      </c>
      <c r="B30" s="17" t="s">
        <v>44</v>
      </c>
      <c r="C30" s="262" t="s">
        <v>22</v>
      </c>
      <c r="D30" s="93" t="s">
        <v>25</v>
      </c>
      <c r="E30" s="93"/>
      <c r="F30" s="29"/>
    </row>
    <row r="31" spans="1:9" s="46" customFormat="1" ht="15.75" x14ac:dyDescent="0.25">
      <c r="A31" s="262" t="s">
        <v>45</v>
      </c>
      <c r="B31" s="17" t="s">
        <v>46</v>
      </c>
      <c r="C31" s="262" t="s">
        <v>22</v>
      </c>
      <c r="D31" s="93" t="s">
        <v>25</v>
      </c>
      <c r="E31" s="93"/>
      <c r="F31" s="29"/>
    </row>
    <row r="32" spans="1:9" s="46" customFormat="1" ht="15.75" hidden="1" outlineLevel="1" x14ac:dyDescent="0.25">
      <c r="A32" s="262" t="s">
        <v>205</v>
      </c>
      <c r="B32" s="17" t="s">
        <v>242</v>
      </c>
      <c r="C32" s="262" t="s">
        <v>22</v>
      </c>
      <c r="D32" s="93" t="s">
        <v>25</v>
      </c>
      <c r="E32" s="93"/>
      <c r="F32" s="98"/>
    </row>
    <row r="33" spans="1:9" s="46" customFormat="1" ht="15.75" hidden="1" outlineLevel="1" x14ac:dyDescent="0.25">
      <c r="A33" s="262" t="s">
        <v>206</v>
      </c>
      <c r="B33" s="17" t="s">
        <v>243</v>
      </c>
      <c r="C33" s="262" t="s">
        <v>22</v>
      </c>
      <c r="D33" s="93" t="s">
        <v>25</v>
      </c>
      <c r="E33" s="93"/>
      <c r="F33" s="99"/>
    </row>
    <row r="34" spans="1:9" s="46" customFormat="1" ht="15.75" hidden="1" outlineLevel="1" x14ac:dyDescent="0.25">
      <c r="A34" s="262" t="s">
        <v>208</v>
      </c>
      <c r="B34" s="17" t="s">
        <v>244</v>
      </c>
      <c r="C34" s="262" t="s">
        <v>22</v>
      </c>
      <c r="D34" s="93" t="s">
        <v>25</v>
      </c>
      <c r="E34" s="93"/>
      <c r="F34" s="98"/>
    </row>
    <row r="35" spans="1:9" s="46" customFormat="1" ht="15.75" hidden="1" outlineLevel="1" x14ac:dyDescent="0.25">
      <c r="A35" s="262" t="s">
        <v>210</v>
      </c>
      <c r="B35" s="17" t="s">
        <v>245</v>
      </c>
      <c r="C35" s="262" t="s">
        <v>22</v>
      </c>
      <c r="D35" s="93" t="s">
        <v>25</v>
      </c>
      <c r="E35" s="93"/>
      <c r="F35" s="98"/>
    </row>
    <row r="36" spans="1:9" s="46" customFormat="1" ht="31.5" hidden="1" outlineLevel="1" x14ac:dyDescent="0.25">
      <c r="A36" s="262" t="s">
        <v>212</v>
      </c>
      <c r="B36" s="17" t="s">
        <v>246</v>
      </c>
      <c r="C36" s="262" t="s">
        <v>22</v>
      </c>
      <c r="D36" s="93" t="s">
        <v>25</v>
      </c>
      <c r="E36" s="93"/>
      <c r="F36" s="98"/>
    </row>
    <row r="37" spans="1:9" s="46" customFormat="1" ht="15.75" hidden="1" outlineLevel="1" x14ac:dyDescent="0.25">
      <c r="A37" s="262" t="s">
        <v>213</v>
      </c>
      <c r="B37" s="17" t="s">
        <v>247</v>
      </c>
      <c r="C37" s="262" t="s">
        <v>22</v>
      </c>
      <c r="D37" s="93" t="s">
        <v>25</v>
      </c>
      <c r="E37" s="93"/>
      <c r="F37" s="100"/>
    </row>
    <row r="38" spans="1:9" s="46" customFormat="1" ht="15.75" hidden="1" outlineLevel="1" x14ac:dyDescent="0.25">
      <c r="A38" s="262" t="s">
        <v>248</v>
      </c>
      <c r="B38" s="17" t="s">
        <v>249</v>
      </c>
      <c r="C38" s="262" t="s">
        <v>22</v>
      </c>
      <c r="D38" s="93" t="s">
        <v>25</v>
      </c>
      <c r="E38" s="93"/>
      <c r="F38" s="101"/>
    </row>
    <row r="39" spans="1:9" s="46" customFormat="1" ht="31.5" collapsed="1" x14ac:dyDescent="0.25">
      <c r="A39" s="262" t="s">
        <v>59</v>
      </c>
      <c r="B39" s="17" t="s">
        <v>60</v>
      </c>
      <c r="C39" s="262" t="s">
        <v>22</v>
      </c>
      <c r="D39" s="102" t="s">
        <v>25</v>
      </c>
      <c r="E39" s="93"/>
      <c r="F39" s="103"/>
    </row>
    <row r="40" spans="1:9" s="46" customFormat="1" ht="31.5" x14ac:dyDescent="0.25">
      <c r="A40" s="262" t="s">
        <v>61</v>
      </c>
      <c r="B40" s="17" t="s">
        <v>62</v>
      </c>
      <c r="C40" s="262" t="s">
        <v>22</v>
      </c>
      <c r="D40" s="93" t="s">
        <v>25</v>
      </c>
      <c r="E40" s="93"/>
      <c r="F40" s="104"/>
    </row>
    <row r="41" spans="1:9" s="46" customFormat="1" ht="47.25" x14ac:dyDescent="0.25">
      <c r="A41" s="262" t="s">
        <v>63</v>
      </c>
      <c r="B41" s="321" t="s">
        <v>365</v>
      </c>
      <c r="C41" s="262" t="s">
        <v>22</v>
      </c>
      <c r="D41" s="92">
        <f>D42+D44+D45+D47+D48+D49+D50+D54+D51</f>
        <v>5498379.0800000001</v>
      </c>
      <c r="E41" s="93"/>
      <c r="F41" s="29"/>
      <c r="I41" s="94"/>
    </row>
    <row r="42" spans="1:9" s="46" customFormat="1" ht="15.75" x14ac:dyDescent="0.25">
      <c r="A42" s="262" t="s">
        <v>65</v>
      </c>
      <c r="B42" s="17" t="s">
        <v>250</v>
      </c>
      <c r="C42" s="262" t="s">
        <v>22</v>
      </c>
      <c r="D42" s="92">
        <v>2780028.82</v>
      </c>
      <c r="E42" s="93"/>
      <c r="F42" s="104"/>
    </row>
    <row r="43" spans="1:9" s="46" customFormat="1" ht="47.25" x14ac:dyDescent="0.25">
      <c r="A43" s="262" t="s">
        <v>67</v>
      </c>
      <c r="B43" s="17" t="s">
        <v>68</v>
      </c>
      <c r="C43" s="262" t="s">
        <v>22</v>
      </c>
      <c r="D43" s="41" t="s">
        <v>25</v>
      </c>
      <c r="E43" s="93"/>
      <c r="F43" s="105"/>
    </row>
    <row r="44" spans="1:9" s="46" customFormat="1" ht="15.75" x14ac:dyDescent="0.25">
      <c r="A44" s="262" t="s">
        <v>67</v>
      </c>
      <c r="B44" s="17" t="s">
        <v>251</v>
      </c>
      <c r="C44" s="262" t="s">
        <v>22</v>
      </c>
      <c r="D44" s="92">
        <v>10795.06</v>
      </c>
      <c r="E44" s="93"/>
      <c r="F44" s="100"/>
    </row>
    <row r="45" spans="1:9" s="46" customFormat="1" ht="15.75" x14ac:dyDescent="0.25">
      <c r="A45" s="262" t="s">
        <v>69</v>
      </c>
      <c r="B45" s="17" t="s">
        <v>72</v>
      </c>
      <c r="C45" s="262" t="s">
        <v>22</v>
      </c>
      <c r="D45" s="92">
        <v>893602.59</v>
      </c>
      <c r="E45" s="93"/>
      <c r="F45" s="100"/>
    </row>
    <row r="46" spans="1:9" s="46" customFormat="1" ht="47.25" x14ac:dyDescent="0.25">
      <c r="A46" s="262" t="s">
        <v>71</v>
      </c>
      <c r="B46" s="17" t="s">
        <v>74</v>
      </c>
      <c r="C46" s="262" t="s">
        <v>22</v>
      </c>
      <c r="D46" s="41" t="s">
        <v>25</v>
      </c>
      <c r="E46" s="93"/>
      <c r="F46" s="106"/>
    </row>
    <row r="47" spans="1:9" s="46" customFormat="1" ht="15.75" x14ac:dyDescent="0.25">
      <c r="A47" s="262" t="s">
        <v>73</v>
      </c>
      <c r="B47" s="17" t="s">
        <v>76</v>
      </c>
      <c r="C47" s="262" t="s">
        <v>22</v>
      </c>
      <c r="D47" s="92">
        <v>898269.34</v>
      </c>
      <c r="E47" s="93"/>
      <c r="F47" s="104"/>
    </row>
    <row r="48" spans="1:9" s="46" customFormat="1" ht="15.75" x14ac:dyDescent="0.25">
      <c r="A48" s="262" t="s">
        <v>75</v>
      </c>
      <c r="B48" s="17" t="s">
        <v>78</v>
      </c>
      <c r="C48" s="262" t="s">
        <v>22</v>
      </c>
      <c r="D48" s="92">
        <v>134530.66</v>
      </c>
      <c r="E48" s="41"/>
      <c r="F48" s="97"/>
    </row>
    <row r="49" spans="1:9" s="46" customFormat="1" ht="15.75" x14ac:dyDescent="0.25">
      <c r="A49" s="262" t="s">
        <v>77</v>
      </c>
      <c r="B49" s="17" t="s">
        <v>80</v>
      </c>
      <c r="C49" s="262" t="s">
        <v>22</v>
      </c>
      <c r="D49" s="92">
        <v>0</v>
      </c>
      <c r="E49" s="93"/>
      <c r="F49" s="104"/>
    </row>
    <row r="50" spans="1:9" s="46" customFormat="1" ht="15.75" x14ac:dyDescent="0.25">
      <c r="A50" s="262" t="s">
        <v>79</v>
      </c>
      <c r="B50" s="17" t="s">
        <v>82</v>
      </c>
      <c r="C50" s="262" t="s">
        <v>22</v>
      </c>
      <c r="D50" s="92">
        <v>82873.45</v>
      </c>
      <c r="E50" s="93"/>
      <c r="F50" s="104"/>
    </row>
    <row r="51" spans="1:9" s="46" customFormat="1" ht="63" x14ac:dyDescent="0.25">
      <c r="A51" s="322" t="s">
        <v>366</v>
      </c>
      <c r="B51" s="17" t="s">
        <v>84</v>
      </c>
      <c r="C51" s="262" t="s">
        <v>22</v>
      </c>
      <c r="D51" s="92">
        <v>42235.32</v>
      </c>
      <c r="E51" s="41"/>
      <c r="F51" s="29"/>
    </row>
    <row r="52" spans="1:9" s="46" customFormat="1" ht="31.5" x14ac:dyDescent="0.25">
      <c r="A52" s="262" t="s">
        <v>367</v>
      </c>
      <c r="B52" s="17" t="s">
        <v>86</v>
      </c>
      <c r="C52" s="262" t="s">
        <v>87</v>
      </c>
      <c r="D52" s="92">
        <v>1234</v>
      </c>
      <c r="E52" s="92"/>
      <c r="F52" s="97"/>
    </row>
    <row r="53" spans="1:9" s="46" customFormat="1" ht="110.25" x14ac:dyDescent="0.25">
      <c r="A53" s="262" t="s">
        <v>88</v>
      </c>
      <c r="B53" s="17" t="s">
        <v>89</v>
      </c>
      <c r="C53" s="262" t="s">
        <v>22</v>
      </c>
      <c r="D53" s="41" t="s">
        <v>25</v>
      </c>
      <c r="E53" s="93"/>
      <c r="F53" s="29"/>
    </row>
    <row r="54" spans="1:9" s="46" customFormat="1" ht="15.75" x14ac:dyDescent="0.25">
      <c r="A54" s="262" t="s">
        <v>90</v>
      </c>
      <c r="B54" s="17" t="s">
        <v>252</v>
      </c>
      <c r="C54" s="262" t="s">
        <v>22</v>
      </c>
      <c r="D54" s="92">
        <f>SUM(D55:D62)</f>
        <v>656043.84000000008</v>
      </c>
      <c r="E54" s="93"/>
      <c r="F54" s="29"/>
    </row>
    <row r="55" spans="1:9" s="46" customFormat="1" ht="15.75" x14ac:dyDescent="0.25">
      <c r="A55" s="262" t="s">
        <v>214</v>
      </c>
      <c r="B55" s="107" t="s">
        <v>169</v>
      </c>
      <c r="C55" s="262" t="s">
        <v>22</v>
      </c>
      <c r="D55" s="92">
        <v>206155.05</v>
      </c>
      <c r="E55" s="93"/>
      <c r="F55" s="29"/>
    </row>
    <row r="56" spans="1:9" s="46" customFormat="1" ht="15.75" x14ac:dyDescent="0.25">
      <c r="A56" s="262" t="s">
        <v>216</v>
      </c>
      <c r="B56" s="107" t="s">
        <v>253</v>
      </c>
      <c r="C56" s="262" t="s">
        <v>22</v>
      </c>
      <c r="D56" s="92">
        <v>701.27</v>
      </c>
      <c r="E56" s="93"/>
      <c r="F56" s="29"/>
    </row>
    <row r="57" spans="1:9" s="46" customFormat="1" ht="15.75" x14ac:dyDescent="0.25">
      <c r="A57" s="262" t="s">
        <v>219</v>
      </c>
      <c r="B57" s="107" t="s">
        <v>254</v>
      </c>
      <c r="C57" s="262" t="s">
        <v>22</v>
      </c>
      <c r="D57" s="92">
        <v>454.76</v>
      </c>
      <c r="E57" s="93"/>
      <c r="F57" s="29"/>
    </row>
    <row r="58" spans="1:9" s="46" customFormat="1" ht="15.75" x14ac:dyDescent="0.25">
      <c r="A58" s="262" t="s">
        <v>221</v>
      </c>
      <c r="B58" s="107" t="s">
        <v>255</v>
      </c>
      <c r="C58" s="262" t="s">
        <v>22</v>
      </c>
      <c r="D58" s="92">
        <v>1343.48</v>
      </c>
      <c r="E58" s="93"/>
      <c r="F58" s="29"/>
    </row>
    <row r="59" spans="1:9" s="46" customFormat="1" ht="15.75" x14ac:dyDescent="0.25">
      <c r="A59" s="262" t="s">
        <v>223</v>
      </c>
      <c r="B59" s="107" t="s">
        <v>215</v>
      </c>
      <c r="C59" s="262" t="s">
        <v>22</v>
      </c>
      <c r="D59" s="92">
        <v>13228.7</v>
      </c>
      <c r="E59" s="93"/>
      <c r="F59" s="29"/>
    </row>
    <row r="60" spans="1:9" s="46" customFormat="1" ht="15.75" x14ac:dyDescent="0.25">
      <c r="A60" s="262" t="s">
        <v>225</v>
      </c>
      <c r="B60" s="107" t="s">
        <v>256</v>
      </c>
      <c r="C60" s="262" t="s">
        <v>22</v>
      </c>
      <c r="D60" s="92">
        <v>430560.53</v>
      </c>
      <c r="E60" s="93"/>
      <c r="F60" s="29"/>
    </row>
    <row r="61" spans="1:9" s="46" customFormat="1" ht="15.75" x14ac:dyDescent="0.25">
      <c r="A61" s="262" t="s">
        <v>227</v>
      </c>
      <c r="B61" s="107" t="s">
        <v>257</v>
      </c>
      <c r="C61" s="262" t="s">
        <v>22</v>
      </c>
      <c r="D61" s="92">
        <v>2296.16</v>
      </c>
      <c r="E61" s="93"/>
      <c r="F61" s="29"/>
    </row>
    <row r="62" spans="1:9" s="46" customFormat="1" ht="31.5" x14ac:dyDescent="0.25">
      <c r="A62" s="262" t="s">
        <v>229</v>
      </c>
      <c r="B62" s="107" t="s">
        <v>258</v>
      </c>
      <c r="C62" s="262" t="s">
        <v>22</v>
      </c>
      <c r="D62" s="92">
        <v>1303.8900000000001</v>
      </c>
      <c r="E62" s="93"/>
      <c r="F62" s="29"/>
    </row>
    <row r="63" spans="1:9" s="46" customFormat="1" ht="47.25" x14ac:dyDescent="0.25">
      <c r="A63" s="323" t="s">
        <v>368</v>
      </c>
      <c r="B63" s="17" t="s">
        <v>92</v>
      </c>
      <c r="C63" s="262" t="s">
        <v>22</v>
      </c>
      <c r="D63" s="92">
        <v>217250.85</v>
      </c>
      <c r="E63" s="93"/>
      <c r="F63" s="97"/>
      <c r="I63" s="94"/>
    </row>
    <row r="64" spans="1:9" s="46" customFormat="1" ht="47.25" x14ac:dyDescent="0.25">
      <c r="A64" s="323" t="s">
        <v>369</v>
      </c>
      <c r="B64" s="17" t="s">
        <v>370</v>
      </c>
      <c r="C64" s="262" t="s">
        <v>22</v>
      </c>
      <c r="D64" s="92">
        <v>377729.17528842902</v>
      </c>
      <c r="E64" s="93"/>
      <c r="F64" s="97"/>
    </row>
    <row r="65" spans="1:6" s="46" customFormat="1" ht="15.75" x14ac:dyDescent="0.25">
      <c r="A65" s="262" t="s">
        <v>371</v>
      </c>
      <c r="B65" s="107" t="s">
        <v>259</v>
      </c>
      <c r="C65" s="262" t="s">
        <v>22</v>
      </c>
      <c r="D65" s="92">
        <v>248056.71049642365</v>
      </c>
      <c r="E65" s="93"/>
      <c r="F65" s="97"/>
    </row>
    <row r="66" spans="1:6" s="46" customFormat="1" ht="72" customHeight="1" x14ac:dyDescent="0.25">
      <c r="A66" s="262" t="s">
        <v>93</v>
      </c>
      <c r="B66" s="17" t="s">
        <v>260</v>
      </c>
      <c r="C66" s="93" t="s">
        <v>22</v>
      </c>
      <c r="D66" s="92" t="str">
        <f>D32</f>
        <v>нет данных</v>
      </c>
      <c r="E66" s="93"/>
      <c r="F66" s="108"/>
    </row>
    <row r="67" spans="1:6" s="46" customFormat="1" ht="63" x14ac:dyDescent="0.25">
      <c r="A67" s="262" t="s">
        <v>95</v>
      </c>
      <c r="B67" s="17" t="s">
        <v>96</v>
      </c>
      <c r="C67" s="262" t="s">
        <v>22</v>
      </c>
      <c r="D67" s="92">
        <f>D69*D68/1000+87925.6</f>
        <v>2476732.8000000007</v>
      </c>
      <c r="E67" s="93"/>
      <c r="F67" s="95" t="s">
        <v>261</v>
      </c>
    </row>
    <row r="68" spans="1:6" s="46" customFormat="1" ht="31.5" x14ac:dyDescent="0.25">
      <c r="A68" s="262" t="s">
        <v>23</v>
      </c>
      <c r="B68" s="17" t="s">
        <v>97</v>
      </c>
      <c r="C68" s="262" t="s">
        <v>98</v>
      </c>
      <c r="D68" s="92">
        <v>531400.4</v>
      </c>
      <c r="E68" s="93"/>
      <c r="F68" s="97"/>
    </row>
    <row r="69" spans="1:6" s="46" customFormat="1" ht="63" x14ac:dyDescent="0.25">
      <c r="A69" s="262" t="s">
        <v>63</v>
      </c>
      <c r="B69" s="17" t="s">
        <v>99</v>
      </c>
      <c r="C69" s="34" t="s">
        <v>100</v>
      </c>
      <c r="D69" s="92">
        <v>4495.3056113619796</v>
      </c>
      <c r="E69" s="93"/>
      <c r="F69" s="29"/>
    </row>
    <row r="70" spans="1:6" s="46" customFormat="1" ht="63" x14ac:dyDescent="0.25">
      <c r="A70" s="262" t="s">
        <v>101</v>
      </c>
      <c r="B70" s="17" t="s">
        <v>102</v>
      </c>
      <c r="C70" s="262" t="s">
        <v>19</v>
      </c>
      <c r="D70" s="34" t="s">
        <v>19</v>
      </c>
      <c r="E70" s="109"/>
      <c r="F70" s="262" t="s">
        <v>19</v>
      </c>
    </row>
    <row r="71" spans="1:6" s="46" customFormat="1" ht="15.75" x14ac:dyDescent="0.25">
      <c r="A71" s="262" t="s">
        <v>20</v>
      </c>
      <c r="B71" s="17" t="s">
        <v>103</v>
      </c>
      <c r="C71" s="262" t="s">
        <v>104</v>
      </c>
      <c r="D71" s="41" t="s">
        <v>25</v>
      </c>
      <c r="E71" s="102"/>
      <c r="F71" s="29"/>
    </row>
    <row r="72" spans="1:6" s="46" customFormat="1" ht="15.75" x14ac:dyDescent="0.25">
      <c r="A72" s="262" t="s">
        <v>105</v>
      </c>
      <c r="B72" s="17" t="s">
        <v>106</v>
      </c>
      <c r="C72" s="262" t="s">
        <v>107</v>
      </c>
      <c r="D72" s="41" t="s">
        <v>25</v>
      </c>
      <c r="E72" s="93"/>
      <c r="F72" s="29"/>
    </row>
    <row r="73" spans="1:6" s="46" customFormat="1" ht="15.75" x14ac:dyDescent="0.25">
      <c r="A73" s="262" t="s">
        <v>108</v>
      </c>
      <c r="B73" s="17" t="s">
        <v>109</v>
      </c>
      <c r="C73" s="262" t="s">
        <v>107</v>
      </c>
      <c r="D73" s="41" t="s">
        <v>25</v>
      </c>
      <c r="E73" s="93"/>
      <c r="F73" s="262"/>
    </row>
    <row r="74" spans="1:6" s="46" customFormat="1" ht="15.75" x14ac:dyDescent="0.25">
      <c r="A74" s="262" t="s">
        <v>110</v>
      </c>
      <c r="B74" s="17" t="s">
        <v>111</v>
      </c>
      <c r="C74" s="262" t="s">
        <v>107</v>
      </c>
      <c r="D74" s="41" t="s">
        <v>25</v>
      </c>
      <c r="E74" s="93"/>
      <c r="F74" s="262"/>
    </row>
    <row r="75" spans="1:6" s="46" customFormat="1" ht="15.75" x14ac:dyDescent="0.25">
      <c r="A75" s="262" t="s">
        <v>112</v>
      </c>
      <c r="B75" s="17" t="s">
        <v>113</v>
      </c>
      <c r="C75" s="262" t="s">
        <v>107</v>
      </c>
      <c r="D75" s="41" t="s">
        <v>25</v>
      </c>
      <c r="E75" s="93"/>
      <c r="F75" s="262"/>
    </row>
    <row r="76" spans="1:6" s="46" customFormat="1" ht="15.75" x14ac:dyDescent="0.25">
      <c r="A76" s="262" t="s">
        <v>114</v>
      </c>
      <c r="B76" s="17" t="s">
        <v>115</v>
      </c>
      <c r="C76" s="262" t="s">
        <v>107</v>
      </c>
      <c r="D76" s="41" t="s">
        <v>25</v>
      </c>
      <c r="E76" s="93"/>
      <c r="F76" s="262"/>
    </row>
    <row r="77" spans="1:6" s="46" customFormat="1" ht="31.5" x14ac:dyDescent="0.25">
      <c r="A77" s="262" t="s">
        <v>116</v>
      </c>
      <c r="B77" s="17" t="s">
        <v>117</v>
      </c>
      <c r="C77" s="262" t="s">
        <v>118</v>
      </c>
      <c r="D77" s="92">
        <f>SUM(D78:D81)</f>
        <v>89089.45</v>
      </c>
      <c r="E77" s="93"/>
      <c r="F77" s="29"/>
    </row>
    <row r="78" spans="1:6" s="46" customFormat="1" ht="15.75" x14ac:dyDescent="0.25">
      <c r="A78" s="262" t="s">
        <v>119</v>
      </c>
      <c r="B78" s="17" t="s">
        <v>109</v>
      </c>
      <c r="C78" s="262" t="s">
        <v>118</v>
      </c>
      <c r="D78" s="92">
        <v>8189.48</v>
      </c>
      <c r="E78" s="93"/>
      <c r="F78" s="262"/>
    </row>
    <row r="79" spans="1:6" s="46" customFormat="1" ht="15.75" x14ac:dyDescent="0.25">
      <c r="A79" s="262" t="s">
        <v>120</v>
      </c>
      <c r="B79" s="17" t="s">
        <v>111</v>
      </c>
      <c r="C79" s="262" t="s">
        <v>118</v>
      </c>
      <c r="D79" s="92">
        <v>4480.1899999999996</v>
      </c>
      <c r="E79" s="93"/>
      <c r="F79" s="262"/>
    </row>
    <row r="80" spans="1:6" s="46" customFormat="1" ht="15.75" x14ac:dyDescent="0.25">
      <c r="A80" s="262" t="s">
        <v>121</v>
      </c>
      <c r="B80" s="17" t="s">
        <v>113</v>
      </c>
      <c r="C80" s="262" t="s">
        <v>118</v>
      </c>
      <c r="D80" s="92">
        <v>35318.019999999997</v>
      </c>
      <c r="E80" s="93"/>
      <c r="F80" s="262"/>
    </row>
    <row r="81" spans="1:6" s="46" customFormat="1" ht="15.75" x14ac:dyDescent="0.25">
      <c r="A81" s="262" t="s">
        <v>122</v>
      </c>
      <c r="B81" s="17" t="s">
        <v>115</v>
      </c>
      <c r="C81" s="262" t="s">
        <v>118</v>
      </c>
      <c r="D81" s="92">
        <v>41101.760000000002</v>
      </c>
      <c r="E81" s="93"/>
      <c r="F81" s="262"/>
    </row>
    <row r="82" spans="1:6" s="46" customFormat="1" ht="31.5" x14ac:dyDescent="0.25">
      <c r="A82" s="262" t="s">
        <v>123</v>
      </c>
      <c r="B82" s="17" t="s">
        <v>124</v>
      </c>
      <c r="C82" s="262" t="s">
        <v>118</v>
      </c>
      <c r="D82" s="92">
        <f>SUM(D83:D86)</f>
        <v>88283.540000000008</v>
      </c>
      <c r="E82" s="93"/>
      <c r="F82" s="39"/>
    </row>
    <row r="83" spans="1:6" s="46" customFormat="1" ht="15.75" x14ac:dyDescent="0.25">
      <c r="A83" s="262" t="s">
        <v>125</v>
      </c>
      <c r="B83" s="17" t="s">
        <v>109</v>
      </c>
      <c r="C83" s="262" t="s">
        <v>118</v>
      </c>
      <c r="D83" s="92">
        <v>28814.2</v>
      </c>
      <c r="E83" s="93"/>
      <c r="F83" s="262"/>
    </row>
    <row r="84" spans="1:6" s="46" customFormat="1" ht="15.75" x14ac:dyDescent="0.25">
      <c r="A84" s="262" t="s">
        <v>126</v>
      </c>
      <c r="B84" s="17" t="s">
        <v>111</v>
      </c>
      <c r="C84" s="262" t="s">
        <v>118</v>
      </c>
      <c r="D84" s="92">
        <v>14632.3</v>
      </c>
      <c r="E84" s="93"/>
      <c r="F84" s="262"/>
    </row>
    <row r="85" spans="1:6" s="46" customFormat="1" ht="15.75" x14ac:dyDescent="0.25">
      <c r="A85" s="262" t="s">
        <v>127</v>
      </c>
      <c r="B85" s="17" t="s">
        <v>113</v>
      </c>
      <c r="C85" s="262" t="s">
        <v>118</v>
      </c>
      <c r="D85" s="92">
        <v>44837.04</v>
      </c>
      <c r="E85" s="93"/>
      <c r="F85" s="262"/>
    </row>
    <row r="86" spans="1:6" s="46" customFormat="1" ht="15.75" x14ac:dyDescent="0.25">
      <c r="A86" s="262" t="s">
        <v>128</v>
      </c>
      <c r="B86" s="17" t="s">
        <v>115</v>
      </c>
      <c r="C86" s="262" t="s">
        <v>118</v>
      </c>
      <c r="D86" s="92">
        <v>0</v>
      </c>
      <c r="E86" s="41"/>
      <c r="F86" s="34"/>
    </row>
    <row r="87" spans="1:6" s="46" customFormat="1" ht="15.75" x14ac:dyDescent="0.25">
      <c r="A87" s="262" t="s">
        <v>129</v>
      </c>
      <c r="B87" s="17" t="s">
        <v>130</v>
      </c>
      <c r="C87" s="262" t="s">
        <v>131</v>
      </c>
      <c r="D87" s="92">
        <f>SUM(D88:D91)</f>
        <v>54269.95</v>
      </c>
      <c r="E87" s="93"/>
      <c r="F87" s="29"/>
    </row>
    <row r="88" spans="1:6" s="46" customFormat="1" ht="15.75" x14ac:dyDescent="0.25">
      <c r="A88" s="262" t="s">
        <v>132</v>
      </c>
      <c r="B88" s="17" t="s">
        <v>109</v>
      </c>
      <c r="C88" s="262" t="s">
        <v>131</v>
      </c>
      <c r="D88" s="92">
        <v>5696</v>
      </c>
      <c r="E88" s="93"/>
      <c r="F88" s="262"/>
    </row>
    <row r="89" spans="1:6" s="46" customFormat="1" ht="15.75" x14ac:dyDescent="0.25">
      <c r="A89" s="262" t="s">
        <v>133</v>
      </c>
      <c r="B89" s="17" t="s">
        <v>111</v>
      </c>
      <c r="C89" s="262" t="s">
        <v>131</v>
      </c>
      <c r="D89" s="92">
        <v>3460.09</v>
      </c>
      <c r="E89" s="93"/>
      <c r="F89" s="262"/>
    </row>
    <row r="90" spans="1:6" s="46" customFormat="1" ht="15.75" x14ac:dyDescent="0.25">
      <c r="A90" s="262" t="s">
        <v>134</v>
      </c>
      <c r="B90" s="17" t="s">
        <v>113</v>
      </c>
      <c r="C90" s="262" t="s">
        <v>131</v>
      </c>
      <c r="D90" s="92">
        <v>25817.5</v>
      </c>
      <c r="E90" s="93"/>
      <c r="F90" s="262"/>
    </row>
    <row r="91" spans="1:6" s="46" customFormat="1" ht="15.75" x14ac:dyDescent="0.25">
      <c r="A91" s="262" t="s">
        <v>135</v>
      </c>
      <c r="B91" s="17" t="s">
        <v>115</v>
      </c>
      <c r="C91" s="262" t="s">
        <v>131</v>
      </c>
      <c r="D91" s="92">
        <v>19296.36</v>
      </c>
      <c r="E91" s="93"/>
      <c r="F91" s="262"/>
    </row>
    <row r="92" spans="1:6" s="46" customFormat="1" ht="15.75" x14ac:dyDescent="0.25">
      <c r="A92" s="262" t="s">
        <v>136</v>
      </c>
      <c r="B92" s="17" t="s">
        <v>137</v>
      </c>
      <c r="C92" s="262" t="s">
        <v>138</v>
      </c>
      <c r="D92" s="110">
        <f>(0.36+13.38+323.97+154.88)/D87</f>
        <v>9.0766621307003248E-3</v>
      </c>
      <c r="E92" s="42"/>
      <c r="F92" s="97"/>
    </row>
    <row r="93" spans="1:6" s="46" customFormat="1" ht="31.5" x14ac:dyDescent="0.25">
      <c r="A93" s="262" t="s">
        <v>139</v>
      </c>
      <c r="B93" s="17" t="s">
        <v>140</v>
      </c>
      <c r="C93" s="262" t="s">
        <v>22</v>
      </c>
      <c r="D93" s="41" t="s">
        <v>25</v>
      </c>
      <c r="E93" s="102"/>
      <c r="F93" s="29"/>
    </row>
    <row r="94" spans="1:6" s="46" customFormat="1" ht="31.5" x14ac:dyDescent="0.25">
      <c r="A94" s="262" t="s">
        <v>141</v>
      </c>
      <c r="B94" s="17" t="s">
        <v>142</v>
      </c>
      <c r="C94" s="262" t="s">
        <v>22</v>
      </c>
      <c r="D94" s="41" t="s">
        <v>25</v>
      </c>
      <c r="E94" s="93"/>
      <c r="F94" s="29"/>
    </row>
    <row r="95" spans="1:6" s="46" customFormat="1" ht="47.25" x14ac:dyDescent="0.25">
      <c r="A95" s="262" t="s">
        <v>143</v>
      </c>
      <c r="B95" s="17" t="s">
        <v>144</v>
      </c>
      <c r="C95" s="262" t="s">
        <v>138</v>
      </c>
      <c r="D95" s="111" t="s">
        <v>192</v>
      </c>
      <c r="E95" s="262"/>
      <c r="F95" s="262" t="s">
        <v>19</v>
      </c>
    </row>
    <row r="96" spans="1:6" x14ac:dyDescent="0.25">
      <c r="A96" s="26"/>
      <c r="B96" s="44"/>
      <c r="C96" s="26"/>
      <c r="D96" s="45"/>
      <c r="E96" s="45"/>
      <c r="F96" s="31"/>
    </row>
    <row r="97" spans="1:6" x14ac:dyDescent="0.25">
      <c r="A97" s="26"/>
      <c r="B97" s="44"/>
      <c r="C97" s="26"/>
      <c r="D97" s="45"/>
      <c r="E97" s="45"/>
      <c r="F97" s="31"/>
    </row>
    <row r="98" spans="1:6" ht="15.75" x14ac:dyDescent="0.25">
      <c r="A98" s="46"/>
      <c r="B98" s="46" t="s">
        <v>145</v>
      </c>
      <c r="C98" s="46"/>
      <c r="D98" s="48"/>
      <c r="E98" s="48"/>
      <c r="F98" s="46"/>
    </row>
    <row r="99" spans="1:6" ht="33" customHeight="1" x14ac:dyDescent="0.25">
      <c r="A99" s="359" t="s">
        <v>146</v>
      </c>
      <c r="B99" s="359"/>
      <c r="C99" s="359"/>
      <c r="D99" s="359"/>
      <c r="E99" s="359"/>
      <c r="F99" s="359"/>
    </row>
    <row r="100" spans="1:6" ht="40.5" customHeight="1" x14ac:dyDescent="0.25">
      <c r="A100" s="359" t="s">
        <v>147</v>
      </c>
      <c r="B100" s="359"/>
      <c r="C100" s="359"/>
      <c r="D100" s="359"/>
      <c r="E100" s="359"/>
      <c r="F100" s="359"/>
    </row>
    <row r="101" spans="1:6" ht="43.5" customHeight="1" x14ac:dyDescent="0.25">
      <c r="A101" s="359" t="s">
        <v>148</v>
      </c>
      <c r="B101" s="359"/>
      <c r="C101" s="359"/>
      <c r="D101" s="359"/>
      <c r="E101" s="359"/>
      <c r="F101" s="359"/>
    </row>
    <row r="102" spans="1:6" ht="42.75" customHeight="1" x14ac:dyDescent="0.25">
      <c r="A102" s="359" t="s">
        <v>149</v>
      </c>
      <c r="B102" s="359"/>
      <c r="C102" s="359"/>
      <c r="D102" s="359"/>
      <c r="E102" s="359"/>
      <c r="F102" s="359"/>
    </row>
    <row r="103" spans="1:6" ht="15.75" x14ac:dyDescent="0.25">
      <c r="A103" s="359" t="s">
        <v>150</v>
      </c>
      <c r="B103" s="359"/>
      <c r="C103" s="359"/>
      <c r="D103" s="359"/>
      <c r="E103" s="359"/>
      <c r="F103" s="359"/>
    </row>
    <row r="105" spans="1:6" x14ac:dyDescent="0.25">
      <c r="D105" s="13"/>
    </row>
    <row r="106" spans="1:6" x14ac:dyDescent="0.25">
      <c r="D106" s="13"/>
    </row>
  </sheetData>
  <mergeCells count="14">
    <mergeCell ref="A103:F103"/>
    <mergeCell ref="A99:F99"/>
    <mergeCell ref="A100:F100"/>
    <mergeCell ref="A101:F101"/>
    <mergeCell ref="A102:F102"/>
    <mergeCell ref="A6:F6"/>
    <mergeCell ref="A7:F7"/>
    <mergeCell ref="A8:F8"/>
    <mergeCell ref="A9:F9"/>
    <mergeCell ref="A16:A17"/>
    <mergeCell ref="B16:B17"/>
    <mergeCell ref="C16:C17"/>
    <mergeCell ref="D16:E16"/>
    <mergeCell ref="F16:F17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view="pageBreakPreview" topLeftCell="A55" zoomScaleNormal="100" zoomScaleSheetLayoutView="100" workbookViewId="0">
      <selection activeCell="D96" sqref="D96"/>
    </sheetView>
  </sheetViews>
  <sheetFormatPr defaultColWidth="9.140625" defaultRowHeight="15" x14ac:dyDescent="0.25"/>
  <cols>
    <col min="1" max="1" width="10.28515625" style="273" customWidth="1"/>
    <col min="2" max="2" width="60" style="273" customWidth="1"/>
    <col min="3" max="3" width="12.140625" style="273" customWidth="1"/>
    <col min="4" max="4" width="19.5703125" style="273" customWidth="1"/>
    <col min="5" max="5" width="15.7109375" style="273" customWidth="1"/>
    <col min="6" max="6" width="24.28515625" style="273" customWidth="1"/>
    <col min="7" max="7" width="14.28515625" style="273" customWidth="1"/>
    <col min="8" max="8" width="12.7109375" style="273" customWidth="1"/>
    <col min="9" max="9" width="26" style="273" customWidth="1"/>
    <col min="10" max="10" width="12.28515625" style="273" bestFit="1" customWidth="1"/>
    <col min="11" max="11" width="15.140625" style="273" customWidth="1"/>
    <col min="12" max="12" width="12.28515625" style="273" bestFit="1" customWidth="1"/>
    <col min="13" max="13" width="13.42578125" style="273" bestFit="1" customWidth="1"/>
    <col min="14" max="14" width="11.28515625" style="273" bestFit="1" customWidth="1"/>
    <col min="15" max="16384" width="9.140625" style="273"/>
  </cols>
  <sheetData>
    <row r="1" spans="1:11" x14ac:dyDescent="0.25">
      <c r="F1" s="274" t="s">
        <v>0</v>
      </c>
    </row>
    <row r="2" spans="1:11" x14ac:dyDescent="0.25">
      <c r="F2" s="274" t="s">
        <v>1</v>
      </c>
    </row>
    <row r="3" spans="1:11" x14ac:dyDescent="0.25">
      <c r="F3" s="274" t="s">
        <v>2</v>
      </c>
    </row>
    <row r="4" spans="1:11" ht="15" customHeight="1" x14ac:dyDescent="0.25"/>
    <row r="5" spans="1:11" ht="15.75" x14ac:dyDescent="0.25">
      <c r="A5" s="364" t="s">
        <v>3</v>
      </c>
      <c r="B5" s="364"/>
      <c r="C5" s="364"/>
      <c r="D5" s="364"/>
      <c r="E5" s="364"/>
      <c r="F5" s="364"/>
      <c r="G5" s="275"/>
    </row>
    <row r="6" spans="1:11" ht="15.75" x14ac:dyDescent="0.25">
      <c r="A6" s="364" t="s">
        <v>4</v>
      </c>
      <c r="B6" s="364"/>
      <c r="C6" s="364"/>
      <c r="D6" s="364"/>
      <c r="E6" s="364"/>
      <c r="F6" s="364"/>
      <c r="G6" s="275"/>
    </row>
    <row r="7" spans="1:11" ht="15.75" x14ac:dyDescent="0.25">
      <c r="A7" s="364" t="s">
        <v>5</v>
      </c>
      <c r="B7" s="364"/>
      <c r="C7" s="364"/>
      <c r="D7" s="364"/>
      <c r="E7" s="364"/>
      <c r="F7" s="364"/>
      <c r="G7" s="275"/>
    </row>
    <row r="8" spans="1:11" ht="15.75" x14ac:dyDescent="0.25">
      <c r="A8" s="364" t="s">
        <v>6</v>
      </c>
      <c r="B8" s="364"/>
      <c r="C8" s="364"/>
      <c r="D8" s="364"/>
      <c r="E8" s="364"/>
      <c r="F8" s="364"/>
      <c r="G8" s="275"/>
    </row>
    <row r="9" spans="1:11" ht="11.25" customHeight="1" x14ac:dyDescent="0.25">
      <c r="A9" s="275"/>
      <c r="B9" s="275"/>
      <c r="C9" s="275"/>
      <c r="D9" s="275"/>
      <c r="E9" s="275"/>
      <c r="F9" s="275"/>
      <c r="G9" s="275"/>
    </row>
    <row r="10" spans="1:11" ht="15.75" x14ac:dyDescent="0.25">
      <c r="A10" s="276" t="s">
        <v>332</v>
      </c>
      <c r="B10" s="275"/>
      <c r="C10" s="275"/>
      <c r="D10" s="275"/>
      <c r="E10" s="275"/>
      <c r="F10" s="275"/>
      <c r="G10" s="275"/>
    </row>
    <row r="11" spans="1:11" ht="15.75" x14ac:dyDescent="0.25">
      <c r="A11" s="276" t="s">
        <v>8</v>
      </c>
      <c r="B11" s="275"/>
      <c r="C11" s="275"/>
      <c r="D11" s="277"/>
      <c r="E11" s="275"/>
      <c r="F11" s="275"/>
      <c r="G11" s="275"/>
    </row>
    <row r="12" spans="1:11" ht="15.75" x14ac:dyDescent="0.25">
      <c r="A12" s="276" t="s">
        <v>333</v>
      </c>
      <c r="B12" s="275"/>
      <c r="C12" s="275"/>
      <c r="D12" s="278"/>
      <c r="E12" s="278"/>
      <c r="F12" s="275"/>
      <c r="G12" s="275"/>
    </row>
    <row r="13" spans="1:11" ht="15.75" x14ac:dyDescent="0.25">
      <c r="A13" s="276" t="s">
        <v>334</v>
      </c>
      <c r="B13" s="275"/>
      <c r="C13" s="275"/>
      <c r="D13" s="279"/>
      <c r="E13" s="278"/>
      <c r="F13" s="275"/>
      <c r="G13" s="275"/>
    </row>
    <row r="14" spans="1:11" x14ac:dyDescent="0.25">
      <c r="D14" s="280"/>
      <c r="E14" s="281"/>
      <c r="G14" s="282"/>
      <c r="H14" s="282"/>
      <c r="I14" s="37"/>
      <c r="J14" s="283"/>
      <c r="K14" s="283"/>
    </row>
    <row r="15" spans="1:11" ht="15.75" x14ac:dyDescent="0.25">
      <c r="A15" s="365" t="s">
        <v>11</v>
      </c>
      <c r="B15" s="365" t="s">
        <v>12</v>
      </c>
      <c r="C15" s="366" t="s">
        <v>13</v>
      </c>
      <c r="D15" s="368">
        <v>2026</v>
      </c>
      <c r="E15" s="368"/>
      <c r="F15" s="366" t="s">
        <v>14</v>
      </c>
      <c r="G15" s="284"/>
    </row>
    <row r="16" spans="1:11" ht="15.75" x14ac:dyDescent="0.25">
      <c r="A16" s="365"/>
      <c r="B16" s="365"/>
      <c r="C16" s="367"/>
      <c r="D16" s="285" t="s">
        <v>15</v>
      </c>
      <c r="E16" s="285" t="s">
        <v>16</v>
      </c>
      <c r="F16" s="367"/>
      <c r="G16" s="284"/>
    </row>
    <row r="17" spans="1:11" ht="15.75" x14ac:dyDescent="0.25">
      <c r="A17" s="286" t="s">
        <v>17</v>
      </c>
      <c r="B17" s="287" t="s">
        <v>18</v>
      </c>
      <c r="C17" s="286" t="s">
        <v>19</v>
      </c>
      <c r="D17" s="286" t="s">
        <v>19</v>
      </c>
      <c r="E17" s="286" t="s">
        <v>19</v>
      </c>
      <c r="F17" s="286" t="s">
        <v>19</v>
      </c>
      <c r="G17" s="288"/>
      <c r="H17" s="21"/>
      <c r="I17" s="282"/>
    </row>
    <row r="18" spans="1:11" ht="15.75" x14ac:dyDescent="0.25">
      <c r="A18" s="286" t="s">
        <v>20</v>
      </c>
      <c r="B18" s="287" t="s">
        <v>21</v>
      </c>
      <c r="C18" s="286" t="s">
        <v>22</v>
      </c>
      <c r="D18" s="304">
        <f>D19+D46+D65+D66</f>
        <v>10925190.546478592</v>
      </c>
      <c r="E18" s="290"/>
      <c r="F18" s="290"/>
      <c r="G18" s="291"/>
      <c r="H18" s="319"/>
      <c r="I18" s="24"/>
      <c r="K18" s="282"/>
    </row>
    <row r="19" spans="1:11" ht="15.75" x14ac:dyDescent="0.25">
      <c r="A19" s="286" t="s">
        <v>23</v>
      </c>
      <c r="B19" s="287" t="s">
        <v>160</v>
      </c>
      <c r="C19" s="286" t="s">
        <v>22</v>
      </c>
      <c r="D19" s="304">
        <f>D20+D25+D27+D44+D45</f>
        <v>3760815.2338107093</v>
      </c>
      <c r="E19" s="290"/>
      <c r="F19" s="286"/>
      <c r="G19" s="291"/>
      <c r="H19" s="319"/>
      <c r="K19" s="282"/>
    </row>
    <row r="20" spans="1:11" ht="15.75" x14ac:dyDescent="0.25">
      <c r="A20" s="286" t="s">
        <v>26</v>
      </c>
      <c r="B20" s="287" t="s">
        <v>27</v>
      </c>
      <c r="C20" s="286" t="s">
        <v>22</v>
      </c>
      <c r="D20" s="304">
        <f>D21+D22+D23</f>
        <v>702067.82901561528</v>
      </c>
      <c r="E20" s="290"/>
      <c r="F20" s="286"/>
      <c r="G20" s="291"/>
      <c r="H20" s="319"/>
      <c r="I20" s="24"/>
      <c r="K20" s="282"/>
    </row>
    <row r="21" spans="1:11" ht="31.5" x14ac:dyDescent="0.25">
      <c r="A21" s="286" t="s">
        <v>28</v>
      </c>
      <c r="B21" s="287" t="s">
        <v>29</v>
      </c>
      <c r="C21" s="286" t="s">
        <v>22</v>
      </c>
      <c r="D21" s="304">
        <v>263459.27182226279</v>
      </c>
      <c r="E21" s="290"/>
      <c r="F21" s="292"/>
      <c r="G21" s="291"/>
      <c r="H21" s="370"/>
      <c r="I21" s="371"/>
      <c r="J21" s="282"/>
      <c r="K21" s="282"/>
    </row>
    <row r="22" spans="1:11" ht="15.75" x14ac:dyDescent="0.25">
      <c r="A22" s="286" t="s">
        <v>30</v>
      </c>
      <c r="B22" s="287" t="s">
        <v>31</v>
      </c>
      <c r="C22" s="286" t="s">
        <v>22</v>
      </c>
      <c r="D22" s="304">
        <v>339903.00922484975</v>
      </c>
      <c r="E22" s="290"/>
      <c r="F22" s="286"/>
      <c r="G22" s="291"/>
      <c r="H22" s="370"/>
      <c r="I22" s="371"/>
      <c r="K22" s="282"/>
    </row>
    <row r="23" spans="1:11" ht="49.5" customHeight="1" x14ac:dyDescent="0.25">
      <c r="A23" s="286" t="s">
        <v>32</v>
      </c>
      <c r="B23" s="287" t="s">
        <v>33</v>
      </c>
      <c r="C23" s="286" t="s">
        <v>22</v>
      </c>
      <c r="D23" s="304">
        <v>98705.547968502739</v>
      </c>
      <c r="E23" s="290"/>
      <c r="F23" s="292"/>
      <c r="G23" s="291"/>
      <c r="H23" s="30"/>
      <c r="K23" s="282"/>
    </row>
    <row r="24" spans="1:11" ht="15.75" x14ac:dyDescent="0.25">
      <c r="A24" s="286" t="s">
        <v>34</v>
      </c>
      <c r="B24" s="287" t="s">
        <v>35</v>
      </c>
      <c r="C24" s="286" t="s">
        <v>22</v>
      </c>
      <c r="D24" s="304">
        <v>95552.038618961946</v>
      </c>
      <c r="E24" s="290"/>
      <c r="F24" s="292"/>
      <c r="G24" s="291"/>
      <c r="H24" s="319"/>
      <c r="I24" s="282"/>
      <c r="K24" s="282"/>
    </row>
    <row r="25" spans="1:11" ht="15.75" x14ac:dyDescent="0.25">
      <c r="A25" s="286" t="s">
        <v>36</v>
      </c>
      <c r="B25" s="287" t="s">
        <v>37</v>
      </c>
      <c r="C25" s="286" t="s">
        <v>22</v>
      </c>
      <c r="D25" s="304">
        <v>2752737.5065557505</v>
      </c>
      <c r="E25" s="289"/>
      <c r="F25" s="292"/>
      <c r="G25" s="291"/>
      <c r="H25" s="319"/>
      <c r="I25" s="293"/>
      <c r="K25" s="282"/>
    </row>
    <row r="26" spans="1:11" ht="15.75" x14ac:dyDescent="0.25">
      <c r="A26" s="286" t="s">
        <v>38</v>
      </c>
      <c r="B26" s="287" t="s">
        <v>35</v>
      </c>
      <c r="C26" s="286" t="s">
        <v>22</v>
      </c>
      <c r="D26" s="315">
        <v>222722.47350444272</v>
      </c>
      <c r="E26" s="289"/>
      <c r="F26" s="292"/>
      <c r="G26" s="291"/>
      <c r="H26" s="319"/>
      <c r="K26" s="282"/>
    </row>
    <row r="27" spans="1:11" ht="15.75" x14ac:dyDescent="0.25">
      <c r="A27" s="286" t="s">
        <v>39</v>
      </c>
      <c r="B27" s="287" t="s">
        <v>40</v>
      </c>
      <c r="C27" s="286" t="s">
        <v>22</v>
      </c>
      <c r="D27" s="304">
        <f>D28+D29+D30</f>
        <v>275493.0400207949</v>
      </c>
      <c r="E27" s="289"/>
      <c r="F27" s="292"/>
      <c r="G27" s="291"/>
      <c r="H27" s="319"/>
      <c r="K27" s="282"/>
    </row>
    <row r="28" spans="1:11" ht="31.5" x14ac:dyDescent="0.25">
      <c r="A28" s="286" t="s">
        <v>41</v>
      </c>
      <c r="B28" s="287" t="s">
        <v>42</v>
      </c>
      <c r="C28" s="286" t="s">
        <v>22</v>
      </c>
      <c r="D28" s="289"/>
      <c r="E28" s="289"/>
      <c r="F28" s="292"/>
      <c r="G28" s="291"/>
      <c r="H28" s="30"/>
      <c r="K28" s="282"/>
    </row>
    <row r="29" spans="1:11" ht="15.75" x14ac:dyDescent="0.25">
      <c r="A29" s="286" t="s">
        <v>43</v>
      </c>
      <c r="B29" s="287" t="s">
        <v>44</v>
      </c>
      <c r="C29" s="286" t="s">
        <v>22</v>
      </c>
      <c r="D29" s="289"/>
      <c r="E29" s="289"/>
      <c r="F29" s="292"/>
      <c r="G29" s="291"/>
      <c r="H29" s="31"/>
      <c r="K29" s="282"/>
    </row>
    <row r="30" spans="1:11" ht="15.75" x14ac:dyDescent="0.25">
      <c r="A30" s="286" t="s">
        <v>45</v>
      </c>
      <c r="B30" s="287" t="s">
        <v>46</v>
      </c>
      <c r="C30" s="286" t="s">
        <v>22</v>
      </c>
      <c r="D30" s="304">
        <f>D31+D38+D39+D40+D41+D42+D43</f>
        <v>275493.0400207949</v>
      </c>
      <c r="E30" s="289"/>
      <c r="F30" s="292"/>
      <c r="G30" s="291"/>
      <c r="H30" s="319"/>
      <c r="K30" s="282"/>
    </row>
    <row r="31" spans="1:11" ht="31.5" x14ac:dyDescent="0.25">
      <c r="A31" s="296" t="s">
        <v>205</v>
      </c>
      <c r="B31" s="297" t="s">
        <v>335</v>
      </c>
      <c r="C31" s="296" t="s">
        <v>22</v>
      </c>
      <c r="D31" s="315">
        <f>D32+D33+D34+D35+D36+D37</f>
        <v>134275.19462634664</v>
      </c>
      <c r="E31" s="289"/>
      <c r="F31" s="292"/>
      <c r="G31" s="291"/>
      <c r="H31" s="319"/>
      <c r="K31" s="282"/>
    </row>
    <row r="32" spans="1:11" ht="15.75" x14ac:dyDescent="0.25">
      <c r="A32" s="296" t="s">
        <v>336</v>
      </c>
      <c r="B32" s="297" t="s">
        <v>268</v>
      </c>
      <c r="C32" s="296" t="s">
        <v>22</v>
      </c>
      <c r="D32" s="315">
        <v>25461.369172763752</v>
      </c>
      <c r="E32" s="289"/>
      <c r="F32" s="292"/>
      <c r="G32" s="291"/>
      <c r="H32" s="319"/>
      <c r="K32" s="282"/>
    </row>
    <row r="33" spans="1:11" ht="31.5" x14ac:dyDescent="0.25">
      <c r="A33" s="296" t="s">
        <v>337</v>
      </c>
      <c r="B33" s="297" t="s">
        <v>327</v>
      </c>
      <c r="C33" s="296" t="s">
        <v>22</v>
      </c>
      <c r="D33" s="315">
        <v>39559.642749047336</v>
      </c>
      <c r="E33" s="289"/>
      <c r="F33" s="292"/>
      <c r="G33" s="291"/>
      <c r="H33" s="319"/>
      <c r="K33" s="282"/>
    </row>
    <row r="34" spans="1:11" ht="15.75" x14ac:dyDescent="0.25">
      <c r="A34" s="296" t="s">
        <v>338</v>
      </c>
      <c r="B34" s="297" t="s">
        <v>339</v>
      </c>
      <c r="C34" s="296" t="s">
        <v>22</v>
      </c>
      <c r="D34" s="315">
        <v>52725.084399763808</v>
      </c>
      <c r="E34" s="289"/>
      <c r="F34" s="292"/>
      <c r="G34" s="291"/>
      <c r="H34" s="319"/>
      <c r="K34" s="282"/>
    </row>
    <row r="35" spans="1:11" ht="18" customHeight="1" x14ac:dyDescent="0.25">
      <c r="A35" s="296" t="s">
        <v>340</v>
      </c>
      <c r="B35" s="297" t="s">
        <v>306</v>
      </c>
      <c r="C35" s="296" t="s">
        <v>22</v>
      </c>
      <c r="D35" s="315">
        <v>0</v>
      </c>
      <c r="E35" s="289"/>
      <c r="F35" s="292"/>
      <c r="G35" s="291"/>
      <c r="H35" s="319"/>
      <c r="K35" s="282"/>
    </row>
    <row r="36" spans="1:11" ht="15.75" x14ac:dyDescent="0.25">
      <c r="A36" s="296" t="s">
        <v>341</v>
      </c>
      <c r="B36" s="297" t="s">
        <v>308</v>
      </c>
      <c r="C36" s="296" t="s">
        <v>22</v>
      </c>
      <c r="D36" s="315">
        <v>2541.8223204227379</v>
      </c>
      <c r="E36" s="289"/>
      <c r="F36" s="292"/>
      <c r="G36" s="291"/>
      <c r="H36" s="319"/>
      <c r="K36" s="282"/>
    </row>
    <row r="37" spans="1:11" ht="15.75" x14ac:dyDescent="0.25">
      <c r="A37" s="296" t="s">
        <v>342</v>
      </c>
      <c r="B37" s="297" t="s">
        <v>310</v>
      </c>
      <c r="C37" s="296" t="s">
        <v>22</v>
      </c>
      <c r="D37" s="315">
        <v>13987.275984349</v>
      </c>
      <c r="E37" s="289"/>
      <c r="F37" s="292"/>
      <c r="G37" s="291"/>
      <c r="H37" s="319"/>
      <c r="K37" s="282"/>
    </row>
    <row r="38" spans="1:11" ht="15.75" x14ac:dyDescent="0.25">
      <c r="A38" s="296" t="s">
        <v>206</v>
      </c>
      <c r="B38" s="297" t="s">
        <v>50</v>
      </c>
      <c r="C38" s="296" t="s">
        <v>22</v>
      </c>
      <c r="D38" s="315">
        <v>51701.189974309535</v>
      </c>
      <c r="E38" s="289"/>
      <c r="F38" s="292"/>
      <c r="G38" s="291"/>
      <c r="H38" s="319"/>
      <c r="K38" s="282"/>
    </row>
    <row r="39" spans="1:11" ht="15.75" x14ac:dyDescent="0.25">
      <c r="A39" s="296" t="s">
        <v>208</v>
      </c>
      <c r="B39" s="297" t="s">
        <v>52</v>
      </c>
      <c r="C39" s="296" t="s">
        <v>22</v>
      </c>
      <c r="D39" s="315">
        <v>11019.003117113567</v>
      </c>
      <c r="E39" s="289"/>
      <c r="F39" s="292"/>
      <c r="G39" s="291"/>
      <c r="H39" s="319"/>
      <c r="K39" s="282"/>
    </row>
    <row r="40" spans="1:11" ht="31.5" x14ac:dyDescent="0.25">
      <c r="A40" s="296" t="s">
        <v>210</v>
      </c>
      <c r="B40" s="297" t="s">
        <v>343</v>
      </c>
      <c r="C40" s="296" t="s">
        <v>22</v>
      </c>
      <c r="D40" s="315">
        <v>12466.93142187079</v>
      </c>
      <c r="E40" s="289"/>
      <c r="F40" s="292"/>
      <c r="G40" s="291"/>
      <c r="H40" s="319"/>
      <c r="K40" s="282"/>
    </row>
    <row r="41" spans="1:11" ht="15.75" x14ac:dyDescent="0.25">
      <c r="A41" s="296" t="s">
        <v>212</v>
      </c>
      <c r="B41" s="297" t="s">
        <v>56</v>
      </c>
      <c r="C41" s="296" t="s">
        <v>22</v>
      </c>
      <c r="D41" s="315">
        <v>8314.3993964464771</v>
      </c>
      <c r="E41" s="289"/>
      <c r="F41" s="292"/>
      <c r="G41" s="291"/>
      <c r="H41" s="319"/>
      <c r="K41" s="282"/>
    </row>
    <row r="42" spans="1:11" ht="15.75" x14ac:dyDescent="0.25">
      <c r="A42" s="296" t="s">
        <v>213</v>
      </c>
      <c r="B42" s="297" t="s">
        <v>344</v>
      </c>
      <c r="C42" s="296" t="s">
        <v>22</v>
      </c>
      <c r="D42" s="315">
        <v>24732.915956094952</v>
      </c>
      <c r="E42" s="289"/>
      <c r="F42" s="292"/>
      <c r="G42" s="291"/>
      <c r="H42" s="319"/>
      <c r="K42" s="282"/>
    </row>
    <row r="43" spans="1:11" ht="15.75" x14ac:dyDescent="0.25">
      <c r="A43" s="296" t="s">
        <v>248</v>
      </c>
      <c r="B43" s="297" t="s">
        <v>58</v>
      </c>
      <c r="C43" s="296" t="s">
        <v>22</v>
      </c>
      <c r="D43" s="315">
        <v>32983.405528612944</v>
      </c>
      <c r="E43" s="289"/>
      <c r="F43" s="292"/>
      <c r="G43" s="291"/>
      <c r="H43" s="319"/>
      <c r="K43" s="282"/>
    </row>
    <row r="44" spans="1:11" ht="31.5" x14ac:dyDescent="0.25">
      <c r="A44" s="286" t="s">
        <v>59</v>
      </c>
      <c r="B44" s="287" t="s">
        <v>60</v>
      </c>
      <c r="C44" s="286" t="s">
        <v>22</v>
      </c>
      <c r="D44" s="289"/>
      <c r="E44" s="289"/>
      <c r="F44" s="292"/>
      <c r="G44" s="291"/>
      <c r="H44" s="20"/>
      <c r="K44" s="282"/>
    </row>
    <row r="45" spans="1:11" ht="15.75" x14ac:dyDescent="0.25">
      <c r="A45" s="286" t="s">
        <v>61</v>
      </c>
      <c r="B45" s="287" t="s">
        <v>62</v>
      </c>
      <c r="C45" s="286" t="s">
        <v>22</v>
      </c>
      <c r="D45" s="304">
        <v>30516.858218548474</v>
      </c>
      <c r="E45" s="289"/>
      <c r="F45" s="292"/>
      <c r="G45" s="291"/>
      <c r="H45" s="319"/>
      <c r="I45" s="282"/>
      <c r="K45" s="282"/>
    </row>
    <row r="46" spans="1:11" ht="19.5" customHeight="1" x14ac:dyDescent="0.25">
      <c r="A46" s="286" t="s">
        <v>63</v>
      </c>
      <c r="B46" s="287" t="s">
        <v>64</v>
      </c>
      <c r="C46" s="286" t="s">
        <v>22</v>
      </c>
      <c r="D46" s="304">
        <f>D47+D48+D49+D50+D51+D52+D53+D54+D55+D56+D58+D59</f>
        <v>5706693.7235064758</v>
      </c>
      <c r="E46" s="289"/>
      <c r="F46" s="292"/>
      <c r="G46" s="291"/>
      <c r="H46" s="319"/>
      <c r="I46" s="282"/>
      <c r="J46" s="282"/>
      <c r="K46" s="282"/>
    </row>
    <row r="47" spans="1:11" ht="15.75" x14ac:dyDescent="0.25">
      <c r="A47" s="286" t="s">
        <v>65</v>
      </c>
      <c r="B47" s="298" t="s">
        <v>66</v>
      </c>
      <c r="C47" s="299" t="s">
        <v>22</v>
      </c>
      <c r="D47" s="304">
        <v>2788086.6253</v>
      </c>
      <c r="E47" s="289"/>
      <c r="F47" s="292"/>
      <c r="G47" s="291"/>
      <c r="H47" s="319"/>
      <c r="K47" s="282"/>
    </row>
    <row r="48" spans="1:11" ht="31.5" x14ac:dyDescent="0.25">
      <c r="A48" s="286" t="s">
        <v>67</v>
      </c>
      <c r="B48" s="298" t="s">
        <v>68</v>
      </c>
      <c r="C48" s="299" t="s">
        <v>22</v>
      </c>
      <c r="D48" s="289"/>
      <c r="E48" s="289"/>
      <c r="F48" s="292"/>
      <c r="G48" s="291"/>
      <c r="H48" s="30"/>
      <c r="I48" s="282"/>
      <c r="K48" s="282"/>
    </row>
    <row r="49" spans="1:17" ht="15.75" x14ac:dyDescent="0.25">
      <c r="A49" s="286" t="s">
        <v>69</v>
      </c>
      <c r="B49" s="298" t="s">
        <v>251</v>
      </c>
      <c r="C49" s="299" t="s">
        <v>22</v>
      </c>
      <c r="D49" s="304">
        <v>27992.850736050023</v>
      </c>
      <c r="E49" s="290"/>
      <c r="F49" s="290"/>
      <c r="G49" s="291"/>
      <c r="H49" s="319"/>
      <c r="I49" s="282"/>
      <c r="K49" s="282"/>
    </row>
    <row r="50" spans="1:17" ht="15.75" x14ac:dyDescent="0.25">
      <c r="A50" s="286" t="s">
        <v>71</v>
      </c>
      <c r="B50" s="298" t="s">
        <v>72</v>
      </c>
      <c r="C50" s="299" t="s">
        <v>22</v>
      </c>
      <c r="D50" s="304">
        <v>780648.75178709615</v>
      </c>
      <c r="E50" s="290"/>
      <c r="F50" s="290"/>
      <c r="G50" s="291"/>
      <c r="H50" s="319"/>
      <c r="K50" s="282"/>
    </row>
    <row r="51" spans="1:17" ht="47.25" x14ac:dyDescent="0.25">
      <c r="A51" s="286" t="s">
        <v>73</v>
      </c>
      <c r="B51" s="298" t="s">
        <v>74</v>
      </c>
      <c r="C51" s="299" t="s">
        <v>22</v>
      </c>
      <c r="D51" s="289"/>
      <c r="E51" s="290"/>
      <c r="F51" s="286"/>
      <c r="G51" s="291"/>
      <c r="H51" s="26"/>
      <c r="K51" s="282"/>
    </row>
    <row r="52" spans="1:17" ht="15.75" x14ac:dyDescent="0.25">
      <c r="A52" s="286" t="s">
        <v>75</v>
      </c>
      <c r="B52" s="298" t="s">
        <v>76</v>
      </c>
      <c r="C52" s="299" t="s">
        <v>22</v>
      </c>
      <c r="D52" s="304">
        <v>500699.29019551846</v>
      </c>
      <c r="E52" s="290"/>
      <c r="F52" s="286"/>
      <c r="G52" s="291"/>
      <c r="H52" s="319"/>
      <c r="K52" s="282"/>
    </row>
    <row r="53" spans="1:17" ht="15.75" x14ac:dyDescent="0.25">
      <c r="A53" s="286" t="s">
        <v>77</v>
      </c>
      <c r="B53" s="298" t="s">
        <v>78</v>
      </c>
      <c r="C53" s="299" t="s">
        <v>22</v>
      </c>
      <c r="D53" s="304">
        <v>0</v>
      </c>
      <c r="E53" s="290"/>
      <c r="F53" s="292"/>
      <c r="G53" s="291"/>
      <c r="H53" s="319"/>
      <c r="K53" s="282"/>
    </row>
    <row r="54" spans="1:17" ht="15.75" x14ac:dyDescent="0.25">
      <c r="A54" s="286" t="s">
        <v>79</v>
      </c>
      <c r="B54" s="298" t="s">
        <v>80</v>
      </c>
      <c r="C54" s="299" t="s">
        <v>22</v>
      </c>
      <c r="D54" s="304">
        <v>0</v>
      </c>
      <c r="E54" s="290"/>
      <c r="F54" s="286"/>
      <c r="G54" s="291"/>
      <c r="H54" s="319"/>
      <c r="K54" s="282"/>
    </row>
    <row r="55" spans="1:17" ht="15.75" x14ac:dyDescent="0.25">
      <c r="A55" s="286" t="s">
        <v>81</v>
      </c>
      <c r="B55" s="287" t="s">
        <v>82</v>
      </c>
      <c r="C55" s="286" t="s">
        <v>22</v>
      </c>
      <c r="D55" s="304">
        <v>21255.233347990001</v>
      </c>
      <c r="E55" s="290"/>
      <c r="F55" s="292"/>
      <c r="G55" s="291"/>
      <c r="H55" s="319"/>
      <c r="K55" s="282"/>
    </row>
    <row r="56" spans="1:17" ht="51" customHeight="1" x14ac:dyDescent="0.25">
      <c r="A56" s="286" t="s">
        <v>83</v>
      </c>
      <c r="B56" s="287" t="s">
        <v>84</v>
      </c>
      <c r="C56" s="286" t="s">
        <v>22</v>
      </c>
      <c r="D56" s="304">
        <v>555709.13352124975</v>
      </c>
      <c r="E56" s="290"/>
      <c r="F56" s="292"/>
      <c r="G56" s="291"/>
      <c r="H56" s="319"/>
      <c r="I56" s="282"/>
      <c r="K56" s="282"/>
    </row>
    <row r="57" spans="1:17" ht="31.5" x14ac:dyDescent="0.25">
      <c r="A57" s="286" t="s">
        <v>85</v>
      </c>
      <c r="B57" s="287" t="s">
        <v>86</v>
      </c>
      <c r="C57" s="286" t="s">
        <v>87</v>
      </c>
      <c r="D57" s="304">
        <v>1749</v>
      </c>
      <c r="E57" s="289"/>
      <c r="F57" s="292"/>
      <c r="G57" s="291"/>
      <c r="H57" s="319"/>
      <c r="I57" s="293"/>
      <c r="K57" s="282"/>
    </row>
    <row r="58" spans="1:17" ht="110.25" x14ac:dyDescent="0.25">
      <c r="A58" s="286" t="s">
        <v>88</v>
      </c>
      <c r="B58" s="287" t="s">
        <v>89</v>
      </c>
      <c r="C58" s="286" t="s">
        <v>22</v>
      </c>
      <c r="D58" s="289"/>
      <c r="E58" s="289"/>
      <c r="F58" s="292"/>
      <c r="G58" s="291"/>
      <c r="H58" s="30"/>
      <c r="K58" s="282"/>
    </row>
    <row r="59" spans="1:17" ht="22.5" customHeight="1" x14ac:dyDescent="0.25">
      <c r="A59" s="286" t="s">
        <v>345</v>
      </c>
      <c r="B59" s="298" t="s">
        <v>171</v>
      </c>
      <c r="C59" s="299" t="s">
        <v>22</v>
      </c>
      <c r="D59" s="304">
        <f>D60+D61+D62</f>
        <v>1032301.8386185709</v>
      </c>
      <c r="E59" s="289"/>
      <c r="F59" s="292"/>
      <c r="G59" s="291"/>
      <c r="H59" s="319"/>
      <c r="K59" s="282"/>
    </row>
    <row r="60" spans="1:17" ht="31.5" x14ac:dyDescent="0.25">
      <c r="A60" s="296"/>
      <c r="B60" s="301" t="s">
        <v>349</v>
      </c>
      <c r="C60" s="302" t="s">
        <v>22</v>
      </c>
      <c r="D60" s="315">
        <v>996566.77485468157</v>
      </c>
      <c r="E60" s="289"/>
      <c r="F60" s="289"/>
      <c r="G60" s="291"/>
      <c r="H60" s="319"/>
      <c r="I60" s="303"/>
      <c r="J60" s="288"/>
      <c r="K60" s="282"/>
      <c r="O60" s="25"/>
      <c r="Q60" s="282"/>
    </row>
    <row r="61" spans="1:17" ht="15.75" x14ac:dyDescent="0.25">
      <c r="A61" s="296"/>
      <c r="B61" s="301" t="s">
        <v>346</v>
      </c>
      <c r="C61" s="302" t="s">
        <v>22</v>
      </c>
      <c r="D61" s="315">
        <v>14469.96487535638</v>
      </c>
      <c r="E61" s="289"/>
      <c r="F61" s="289"/>
      <c r="G61" s="291"/>
      <c r="H61" s="319"/>
      <c r="I61" s="303"/>
      <c r="J61" s="288"/>
      <c r="K61" s="282"/>
      <c r="O61" s="25"/>
      <c r="Q61" s="282"/>
    </row>
    <row r="62" spans="1:17" ht="15.75" x14ac:dyDescent="0.25">
      <c r="A62" s="296"/>
      <c r="B62" s="301" t="s">
        <v>347</v>
      </c>
      <c r="C62" s="302" t="s">
        <v>22</v>
      </c>
      <c r="D62" s="315">
        <v>21265.098888532924</v>
      </c>
      <c r="E62" s="289"/>
      <c r="F62" s="289"/>
      <c r="G62" s="291"/>
      <c r="H62" s="319"/>
      <c r="I62" s="303"/>
      <c r="J62" s="288"/>
      <c r="K62" s="282"/>
      <c r="O62" s="25"/>
      <c r="Q62" s="282"/>
    </row>
    <row r="63" spans="1:17" ht="32.25" customHeight="1" x14ac:dyDescent="0.25">
      <c r="A63" s="296"/>
      <c r="B63" s="301" t="s">
        <v>350</v>
      </c>
      <c r="C63" s="302" t="s">
        <v>22</v>
      </c>
      <c r="D63" s="315">
        <v>19242.6522</v>
      </c>
      <c r="E63" s="289"/>
      <c r="F63" s="289"/>
      <c r="G63" s="291"/>
      <c r="H63" s="319"/>
      <c r="I63" s="303"/>
      <c r="J63" s="288"/>
      <c r="K63" s="282"/>
      <c r="O63" s="25"/>
      <c r="Q63" s="282"/>
    </row>
    <row r="64" spans="1:17" ht="18.75" customHeight="1" x14ac:dyDescent="0.25">
      <c r="A64" s="296"/>
      <c r="B64" s="301" t="s">
        <v>348</v>
      </c>
      <c r="C64" s="302" t="s">
        <v>22</v>
      </c>
      <c r="D64" s="315">
        <v>2022.4466885329257</v>
      </c>
      <c r="E64" s="289"/>
      <c r="F64" s="289"/>
      <c r="G64" s="291"/>
      <c r="H64" s="319"/>
      <c r="I64" s="303"/>
      <c r="J64" s="288"/>
      <c r="K64" s="282"/>
      <c r="O64" s="25"/>
      <c r="Q64" s="282"/>
    </row>
    <row r="65" spans="1:14" ht="47.25" x14ac:dyDescent="0.25">
      <c r="A65" s="286" t="s">
        <v>91</v>
      </c>
      <c r="B65" s="287" t="s">
        <v>92</v>
      </c>
      <c r="C65" s="286" t="s">
        <v>22</v>
      </c>
      <c r="D65" s="304">
        <v>794343.10483140638</v>
      </c>
      <c r="E65" s="289"/>
      <c r="F65" s="292"/>
      <c r="G65" s="291"/>
      <c r="H65" s="319"/>
      <c r="K65" s="282"/>
    </row>
    <row r="66" spans="1:14" ht="15.75" x14ac:dyDescent="0.25">
      <c r="A66" s="299" t="s">
        <v>360</v>
      </c>
      <c r="B66" s="298" t="s">
        <v>278</v>
      </c>
      <c r="C66" s="299" t="s">
        <v>22</v>
      </c>
      <c r="D66" s="304">
        <v>663338.48433000001</v>
      </c>
      <c r="E66" s="289"/>
      <c r="F66" s="320"/>
      <c r="G66" s="291"/>
      <c r="H66" s="319"/>
      <c r="K66" s="282"/>
    </row>
    <row r="67" spans="1:14" ht="31.5" x14ac:dyDescent="0.25">
      <c r="A67" s="286" t="s">
        <v>93</v>
      </c>
      <c r="B67" s="287" t="s">
        <v>94</v>
      </c>
      <c r="C67" s="286" t="s">
        <v>22</v>
      </c>
      <c r="D67" s="304">
        <f>D22+D26+D24</f>
        <v>658177.52134825441</v>
      </c>
      <c r="E67" s="289"/>
      <c r="F67" s="292"/>
      <c r="G67" s="291"/>
      <c r="H67" s="30"/>
      <c r="K67" s="282"/>
      <c r="L67" s="282"/>
    </row>
    <row r="68" spans="1:14" ht="31.5" x14ac:dyDescent="0.25">
      <c r="A68" s="286" t="s">
        <v>95</v>
      </c>
      <c r="B68" s="287" t="s">
        <v>96</v>
      </c>
      <c r="C68" s="286" t="s">
        <v>22</v>
      </c>
      <c r="D68" s="304">
        <v>2341579.1399999983</v>
      </c>
      <c r="E68" s="289"/>
      <c r="F68" s="292"/>
      <c r="G68" s="291"/>
      <c r="H68" s="319"/>
      <c r="K68" s="282"/>
    </row>
    <row r="69" spans="1:14" ht="31.5" x14ac:dyDescent="0.25">
      <c r="A69" s="286" t="s">
        <v>23</v>
      </c>
      <c r="B69" s="287" t="s">
        <v>97</v>
      </c>
      <c r="C69" s="286" t="s">
        <v>98</v>
      </c>
      <c r="D69" s="304">
        <v>693076.3</v>
      </c>
      <c r="E69" s="289"/>
      <c r="F69" s="292"/>
      <c r="G69" s="291"/>
      <c r="H69" s="319"/>
      <c r="K69" s="282"/>
    </row>
    <row r="70" spans="1:14" ht="63" x14ac:dyDescent="0.25">
      <c r="A70" s="286" t="s">
        <v>63</v>
      </c>
      <c r="B70" s="287" t="s">
        <v>99</v>
      </c>
      <c r="C70" s="286" t="s">
        <v>100</v>
      </c>
      <c r="D70" s="304">
        <f>D68/D69*1000</f>
        <v>3378.5300983455909</v>
      </c>
      <c r="E70" s="289"/>
      <c r="F70" s="292"/>
      <c r="G70" s="291"/>
      <c r="H70" s="319"/>
      <c r="I70" s="282"/>
      <c r="K70" s="282"/>
    </row>
    <row r="71" spans="1:14" ht="63" x14ac:dyDescent="0.25">
      <c r="A71" s="286" t="s">
        <v>101</v>
      </c>
      <c r="B71" s="287" t="s">
        <v>102</v>
      </c>
      <c r="C71" s="286" t="s">
        <v>19</v>
      </c>
      <c r="D71" s="299" t="s">
        <v>19</v>
      </c>
      <c r="E71" s="286" t="s">
        <v>19</v>
      </c>
      <c r="F71" s="286" t="s">
        <v>19</v>
      </c>
      <c r="G71" s="291"/>
      <c r="H71" s="31"/>
      <c r="K71" s="282"/>
    </row>
    <row r="72" spans="1:14" ht="18.75" customHeight="1" x14ac:dyDescent="0.25">
      <c r="A72" s="286" t="s">
        <v>20</v>
      </c>
      <c r="B72" s="287" t="s">
        <v>103</v>
      </c>
      <c r="C72" s="286" t="s">
        <v>104</v>
      </c>
      <c r="D72" s="289"/>
      <c r="E72" s="289"/>
      <c r="F72" s="292"/>
      <c r="G72" s="291"/>
      <c r="H72" s="31"/>
      <c r="K72" s="282"/>
    </row>
    <row r="73" spans="1:14" ht="15.75" x14ac:dyDescent="0.25">
      <c r="A73" s="286" t="s">
        <v>105</v>
      </c>
      <c r="B73" s="287" t="s">
        <v>106</v>
      </c>
      <c r="C73" s="286" t="s">
        <v>107</v>
      </c>
      <c r="D73" s="361">
        <v>4355.6559999999999</v>
      </c>
      <c r="E73" s="289"/>
      <c r="F73" s="292"/>
      <c r="G73" s="291"/>
      <c r="H73" s="372"/>
      <c r="I73" s="282"/>
      <c r="K73" s="282"/>
    </row>
    <row r="74" spans="1:14" ht="15.75" x14ac:dyDescent="0.25">
      <c r="A74" s="286" t="s">
        <v>108</v>
      </c>
      <c r="B74" s="287" t="s">
        <v>109</v>
      </c>
      <c r="C74" s="286" t="s">
        <v>107</v>
      </c>
      <c r="D74" s="362"/>
      <c r="E74" s="289"/>
      <c r="F74" s="286"/>
      <c r="G74" s="291"/>
      <c r="H74" s="372"/>
      <c r="K74" s="282"/>
    </row>
    <row r="75" spans="1:14" ht="15.75" x14ac:dyDescent="0.25">
      <c r="A75" s="286" t="s">
        <v>110</v>
      </c>
      <c r="B75" s="287" t="s">
        <v>111</v>
      </c>
      <c r="C75" s="286" t="s">
        <v>107</v>
      </c>
      <c r="D75" s="362"/>
      <c r="E75" s="289"/>
      <c r="F75" s="286"/>
      <c r="G75" s="291"/>
      <c r="H75" s="372"/>
      <c r="K75" s="282"/>
    </row>
    <row r="76" spans="1:14" ht="15.75" x14ac:dyDescent="0.25">
      <c r="A76" s="286" t="s">
        <v>112</v>
      </c>
      <c r="B76" s="287" t="s">
        <v>113</v>
      </c>
      <c r="C76" s="286" t="s">
        <v>107</v>
      </c>
      <c r="D76" s="362"/>
      <c r="E76" s="289"/>
      <c r="F76" s="286"/>
      <c r="G76" s="291"/>
      <c r="H76" s="372"/>
      <c r="K76" s="282"/>
    </row>
    <row r="77" spans="1:14" ht="15.75" x14ac:dyDescent="0.25">
      <c r="A77" s="286" t="s">
        <v>114</v>
      </c>
      <c r="B77" s="287" t="s">
        <v>115</v>
      </c>
      <c r="C77" s="286" t="s">
        <v>107</v>
      </c>
      <c r="D77" s="363"/>
      <c r="E77" s="289"/>
      <c r="F77" s="286"/>
      <c r="G77" s="291"/>
      <c r="H77" s="372"/>
      <c r="K77" s="282"/>
    </row>
    <row r="78" spans="1:14" ht="31.5" x14ac:dyDescent="0.25">
      <c r="A78" s="286" t="s">
        <v>116</v>
      </c>
      <c r="B78" s="287" t="s">
        <v>117</v>
      </c>
      <c r="C78" s="286" t="s">
        <v>118</v>
      </c>
      <c r="D78" s="304">
        <f>D79+D80+D81+D82</f>
        <v>48703.171999999999</v>
      </c>
      <c r="E78" s="289"/>
      <c r="F78" s="292"/>
      <c r="G78" s="291"/>
      <c r="H78" s="372"/>
      <c r="I78" s="35"/>
      <c r="J78" s="305"/>
      <c r="K78" s="282"/>
      <c r="L78" s="35"/>
      <c r="M78" s="35"/>
      <c r="N78" s="35"/>
    </row>
    <row r="79" spans="1:14" ht="15.75" x14ac:dyDescent="0.25">
      <c r="A79" s="286" t="s">
        <v>119</v>
      </c>
      <c r="B79" s="287" t="s">
        <v>109</v>
      </c>
      <c r="C79" s="286" t="s">
        <v>118</v>
      </c>
      <c r="D79" s="304">
        <v>4148.0519999999997</v>
      </c>
      <c r="E79" s="289"/>
      <c r="F79" s="286"/>
      <c r="G79" s="291"/>
      <c r="H79" s="372"/>
      <c r="I79" s="37"/>
      <c r="J79" s="305"/>
      <c r="K79" s="282"/>
      <c r="L79" s="35"/>
      <c r="M79" s="305"/>
      <c r="N79" s="305"/>
    </row>
    <row r="80" spans="1:14" ht="15.75" x14ac:dyDescent="0.25">
      <c r="A80" s="286" t="s">
        <v>120</v>
      </c>
      <c r="B80" s="287" t="s">
        <v>111</v>
      </c>
      <c r="C80" s="286" t="s">
        <v>118</v>
      </c>
      <c r="D80" s="304">
        <v>3388.5509999999999</v>
      </c>
      <c r="E80" s="289"/>
      <c r="F80" s="286"/>
      <c r="G80" s="291"/>
      <c r="H80" s="372"/>
      <c r="I80" s="37"/>
      <c r="J80" s="305"/>
      <c r="K80" s="282"/>
      <c r="L80" s="35"/>
      <c r="M80" s="305"/>
      <c r="N80" s="305"/>
    </row>
    <row r="81" spans="1:14" ht="15.75" x14ac:dyDescent="0.25">
      <c r="A81" s="286" t="s">
        <v>121</v>
      </c>
      <c r="B81" s="287" t="s">
        <v>113</v>
      </c>
      <c r="C81" s="286" t="s">
        <v>118</v>
      </c>
      <c r="D81" s="304">
        <v>18116.778999999999</v>
      </c>
      <c r="E81" s="289"/>
      <c r="F81" s="286"/>
      <c r="G81" s="291"/>
      <c r="H81" s="372"/>
      <c r="I81" s="37"/>
      <c r="J81" s="305"/>
      <c r="K81" s="282"/>
      <c r="L81" s="35"/>
      <c r="M81" s="305"/>
      <c r="N81" s="305"/>
    </row>
    <row r="82" spans="1:14" ht="15.75" x14ac:dyDescent="0.25">
      <c r="A82" s="286" t="s">
        <v>122</v>
      </c>
      <c r="B82" s="287" t="s">
        <v>115</v>
      </c>
      <c r="C82" s="286" t="s">
        <v>118</v>
      </c>
      <c r="D82" s="304">
        <v>23049.79</v>
      </c>
      <c r="E82" s="289"/>
      <c r="F82" s="286"/>
      <c r="G82" s="291"/>
      <c r="H82" s="372"/>
      <c r="I82" s="37"/>
      <c r="J82" s="305"/>
      <c r="K82" s="282"/>
      <c r="L82" s="35"/>
      <c r="M82" s="305"/>
      <c r="N82" s="305"/>
    </row>
    <row r="83" spans="1:14" ht="15.75" x14ac:dyDescent="0.25">
      <c r="A83" s="286" t="s">
        <v>123</v>
      </c>
      <c r="B83" s="287" t="s">
        <v>124</v>
      </c>
      <c r="C83" s="286" t="s">
        <v>118</v>
      </c>
      <c r="D83" s="304">
        <f>D84+D85+D86+D87</f>
        <v>58839.576000000001</v>
      </c>
      <c r="E83" s="289"/>
      <c r="F83" s="292"/>
      <c r="G83" s="291"/>
      <c r="H83" s="372"/>
      <c r="I83" s="306"/>
      <c r="J83" s="306"/>
      <c r="K83" s="282"/>
    </row>
    <row r="84" spans="1:14" ht="15.75" x14ac:dyDescent="0.25">
      <c r="A84" s="286" t="s">
        <v>125</v>
      </c>
      <c r="B84" s="287" t="s">
        <v>109</v>
      </c>
      <c r="C84" s="286" t="s">
        <v>118</v>
      </c>
      <c r="D84" s="304">
        <v>10431.700000000001</v>
      </c>
      <c r="E84" s="289"/>
      <c r="F84" s="286"/>
      <c r="G84" s="291"/>
      <c r="H84" s="372"/>
      <c r="I84" s="306"/>
      <c r="J84" s="282"/>
      <c r="K84" s="282"/>
    </row>
    <row r="85" spans="1:14" ht="15.75" x14ac:dyDescent="0.25">
      <c r="A85" s="286" t="s">
        <v>126</v>
      </c>
      <c r="B85" s="287" t="s">
        <v>111</v>
      </c>
      <c r="C85" s="286" t="s">
        <v>118</v>
      </c>
      <c r="D85" s="304">
        <v>14349.8</v>
      </c>
      <c r="E85" s="289"/>
      <c r="F85" s="286"/>
      <c r="G85" s="291"/>
      <c r="H85" s="372"/>
      <c r="I85" s="306"/>
      <c r="J85" s="282"/>
      <c r="K85" s="282"/>
    </row>
    <row r="86" spans="1:14" ht="15.75" x14ac:dyDescent="0.25">
      <c r="A86" s="286" t="s">
        <v>127</v>
      </c>
      <c r="B86" s="287" t="s">
        <v>113</v>
      </c>
      <c r="C86" s="286" t="s">
        <v>118</v>
      </c>
      <c r="D86" s="304">
        <v>34058.076000000001</v>
      </c>
      <c r="E86" s="289"/>
      <c r="F86" s="286"/>
      <c r="G86" s="291"/>
      <c r="H86" s="372"/>
      <c r="I86" s="306"/>
      <c r="J86" s="282"/>
      <c r="K86" s="282"/>
    </row>
    <row r="87" spans="1:14" ht="15.75" x14ac:dyDescent="0.25">
      <c r="A87" s="286" t="s">
        <v>128</v>
      </c>
      <c r="B87" s="287" t="s">
        <v>115</v>
      </c>
      <c r="C87" s="286" t="s">
        <v>118</v>
      </c>
      <c r="D87" s="304">
        <v>0</v>
      </c>
      <c r="E87" s="289"/>
      <c r="F87" s="286"/>
      <c r="G87" s="291"/>
      <c r="H87" s="372"/>
      <c r="I87" s="282"/>
      <c r="J87" s="282"/>
      <c r="K87" s="282"/>
    </row>
    <row r="88" spans="1:14" ht="15.75" x14ac:dyDescent="0.25">
      <c r="A88" s="286" t="s">
        <v>129</v>
      </c>
      <c r="B88" s="287" t="s">
        <v>130</v>
      </c>
      <c r="C88" s="286" t="s">
        <v>131</v>
      </c>
      <c r="D88" s="361">
        <v>27515.9</v>
      </c>
      <c r="E88" s="289"/>
      <c r="F88" s="292"/>
      <c r="G88" s="291"/>
      <c r="H88" s="372"/>
      <c r="I88" s="293"/>
      <c r="K88" s="282"/>
    </row>
    <row r="89" spans="1:14" ht="15.75" x14ac:dyDescent="0.25">
      <c r="A89" s="286" t="s">
        <v>132</v>
      </c>
      <c r="B89" s="287" t="s">
        <v>109</v>
      </c>
      <c r="C89" s="286" t="s">
        <v>131</v>
      </c>
      <c r="D89" s="362"/>
      <c r="E89" s="289"/>
      <c r="F89" s="286"/>
      <c r="G89" s="291"/>
      <c r="H89" s="372"/>
      <c r="K89" s="282"/>
    </row>
    <row r="90" spans="1:14" ht="15.75" x14ac:dyDescent="0.25">
      <c r="A90" s="286" t="s">
        <v>133</v>
      </c>
      <c r="B90" s="287" t="s">
        <v>111</v>
      </c>
      <c r="C90" s="286" t="s">
        <v>131</v>
      </c>
      <c r="D90" s="362"/>
      <c r="E90" s="289"/>
      <c r="F90" s="286"/>
      <c r="G90" s="291"/>
      <c r="H90" s="372"/>
      <c r="K90" s="282"/>
    </row>
    <row r="91" spans="1:14" ht="15.75" x14ac:dyDescent="0.25">
      <c r="A91" s="286" t="s">
        <v>134</v>
      </c>
      <c r="B91" s="287" t="s">
        <v>113</v>
      </c>
      <c r="C91" s="286" t="s">
        <v>131</v>
      </c>
      <c r="D91" s="362"/>
      <c r="E91" s="289"/>
      <c r="F91" s="286"/>
      <c r="G91" s="291"/>
      <c r="H91" s="372"/>
      <c r="K91" s="282"/>
    </row>
    <row r="92" spans="1:14" ht="15.75" x14ac:dyDescent="0.25">
      <c r="A92" s="286" t="s">
        <v>135</v>
      </c>
      <c r="B92" s="287" t="s">
        <v>115</v>
      </c>
      <c r="C92" s="286" t="s">
        <v>131</v>
      </c>
      <c r="D92" s="363"/>
      <c r="E92" s="289"/>
      <c r="F92" s="286"/>
      <c r="G92" s="291"/>
      <c r="H92" s="372"/>
      <c r="K92" s="282"/>
    </row>
    <row r="93" spans="1:14" ht="15.75" x14ac:dyDescent="0.25">
      <c r="A93" s="286" t="s">
        <v>136</v>
      </c>
      <c r="B93" s="287" t="s">
        <v>137</v>
      </c>
      <c r="C93" s="286" t="s">
        <v>138</v>
      </c>
      <c r="D93" s="307"/>
      <c r="E93" s="42"/>
      <c r="F93" s="292"/>
      <c r="G93" s="291"/>
      <c r="H93" s="43"/>
      <c r="K93" s="282"/>
    </row>
    <row r="94" spans="1:14" ht="31.5" x14ac:dyDescent="0.25">
      <c r="A94" s="286" t="s">
        <v>139</v>
      </c>
      <c r="B94" s="287" t="s">
        <v>140</v>
      </c>
      <c r="C94" s="286" t="s">
        <v>22</v>
      </c>
      <c r="D94" s="304">
        <v>1736209.3232486998</v>
      </c>
      <c r="E94" s="289"/>
      <c r="F94" s="292"/>
      <c r="G94" s="291"/>
      <c r="H94" s="369"/>
      <c r="K94" s="282"/>
    </row>
    <row r="95" spans="1:14" ht="31.5" x14ac:dyDescent="0.25">
      <c r="A95" s="286" t="s">
        <v>141</v>
      </c>
      <c r="B95" s="287" t="s">
        <v>142</v>
      </c>
      <c r="C95" s="286" t="s">
        <v>22</v>
      </c>
      <c r="D95" s="289"/>
      <c r="E95" s="289"/>
      <c r="F95" s="292"/>
      <c r="G95" s="291"/>
      <c r="H95" s="369"/>
      <c r="K95" s="282"/>
    </row>
    <row r="96" spans="1:14" ht="33" customHeight="1" x14ac:dyDescent="0.25">
      <c r="A96" s="286" t="s">
        <v>143</v>
      </c>
      <c r="B96" s="287" t="s">
        <v>144</v>
      </c>
      <c r="C96" s="286" t="s">
        <v>138</v>
      </c>
      <c r="D96" s="111" t="s">
        <v>192</v>
      </c>
      <c r="E96" s="286" t="s">
        <v>19</v>
      </c>
      <c r="F96" s="286" t="s">
        <v>19</v>
      </c>
      <c r="G96" s="291"/>
      <c r="H96" s="30"/>
      <c r="K96" s="282"/>
    </row>
    <row r="97" spans="1:18" ht="9.75" customHeight="1" x14ac:dyDescent="0.25">
      <c r="A97" s="308"/>
      <c r="B97" s="309"/>
      <c r="C97" s="308"/>
      <c r="D97" s="310"/>
      <c r="E97" s="308"/>
      <c r="F97" s="308"/>
      <c r="G97" s="291"/>
      <c r="H97" s="311"/>
      <c r="I97" s="308"/>
      <c r="J97" s="294"/>
      <c r="K97" s="21"/>
      <c r="Q97" s="282"/>
      <c r="R97" s="282"/>
    </row>
    <row r="98" spans="1:18" ht="0.75" customHeight="1" x14ac:dyDescent="0.25">
      <c r="A98" s="308"/>
      <c r="B98" s="309"/>
      <c r="C98" s="308"/>
      <c r="D98" s="310"/>
      <c r="E98" s="308"/>
      <c r="F98" s="308"/>
      <c r="G98" s="308"/>
      <c r="H98" s="311"/>
      <c r="I98" s="308"/>
      <c r="J98" s="294"/>
      <c r="K98" s="21"/>
      <c r="Q98" s="282"/>
      <c r="R98" s="282"/>
    </row>
    <row r="99" spans="1:18" hidden="1" x14ac:dyDescent="0.25">
      <c r="A99" s="300"/>
      <c r="B99" s="312"/>
      <c r="C99" s="300"/>
      <c r="D99" s="313"/>
      <c r="E99" s="313"/>
      <c r="F99" s="295"/>
      <c r="G99" s="294"/>
      <c r="H99" s="21"/>
      <c r="I99" s="282"/>
    </row>
    <row r="100" spans="1:18" hidden="1" x14ac:dyDescent="0.25">
      <c r="A100" s="300"/>
      <c r="B100" s="312"/>
      <c r="C100" s="300"/>
      <c r="D100" s="313"/>
      <c r="E100" s="313"/>
      <c r="F100" s="295"/>
      <c r="G100" s="294"/>
      <c r="H100" s="21"/>
      <c r="I100" s="282"/>
    </row>
    <row r="101" spans="1:18" ht="15.75" x14ac:dyDescent="0.25">
      <c r="A101" s="82"/>
      <c r="B101" s="82" t="s">
        <v>145</v>
      </c>
      <c r="C101" s="82"/>
      <c r="D101" s="314"/>
      <c r="E101" s="314"/>
      <c r="F101" s="82"/>
      <c r="G101" s="282"/>
      <c r="I101" s="282"/>
    </row>
    <row r="102" spans="1:18" ht="60" customHeight="1" x14ac:dyDescent="0.25">
      <c r="A102" s="360" t="s">
        <v>146</v>
      </c>
      <c r="B102" s="360"/>
      <c r="C102" s="360"/>
      <c r="D102" s="360"/>
      <c r="E102" s="360"/>
      <c r="F102" s="360"/>
    </row>
    <row r="103" spans="1:18" ht="33" customHeight="1" x14ac:dyDescent="0.25">
      <c r="A103" s="360" t="s">
        <v>147</v>
      </c>
      <c r="B103" s="360"/>
      <c r="C103" s="360"/>
      <c r="D103" s="360"/>
      <c r="E103" s="360"/>
      <c r="F103" s="360"/>
    </row>
    <row r="104" spans="1:18" ht="30.75" customHeight="1" x14ac:dyDescent="0.25">
      <c r="A104" s="360" t="s">
        <v>148</v>
      </c>
      <c r="B104" s="360"/>
      <c r="C104" s="360"/>
      <c r="D104" s="360"/>
      <c r="E104" s="360"/>
      <c r="F104" s="360"/>
    </row>
    <row r="105" spans="1:18" ht="31.5" customHeight="1" x14ac:dyDescent="0.25">
      <c r="A105" s="360" t="s">
        <v>149</v>
      </c>
      <c r="B105" s="360"/>
      <c r="C105" s="360"/>
      <c r="D105" s="360"/>
      <c r="E105" s="360"/>
      <c r="F105" s="360"/>
    </row>
    <row r="106" spans="1:18" ht="28.5" customHeight="1" x14ac:dyDescent="0.25">
      <c r="A106" s="360" t="s">
        <v>150</v>
      </c>
      <c r="B106" s="360"/>
      <c r="C106" s="360"/>
      <c r="D106" s="360"/>
      <c r="E106" s="360"/>
      <c r="F106" s="360"/>
    </row>
    <row r="108" spans="1:18" x14ac:dyDescent="0.25">
      <c r="D108" s="282"/>
    </row>
    <row r="109" spans="1:18" x14ac:dyDescent="0.25">
      <c r="D109" s="282"/>
    </row>
  </sheetData>
  <mergeCells count="22">
    <mergeCell ref="H94:H95"/>
    <mergeCell ref="H21:H22"/>
    <mergeCell ref="I21:I22"/>
    <mergeCell ref="H73:H77"/>
    <mergeCell ref="H78:H87"/>
    <mergeCell ref="H88:H92"/>
    <mergeCell ref="A5:F5"/>
    <mergeCell ref="A6:F6"/>
    <mergeCell ref="A7:F7"/>
    <mergeCell ref="A8:F8"/>
    <mergeCell ref="A15:A16"/>
    <mergeCell ref="B15:B16"/>
    <mergeCell ref="C15:C16"/>
    <mergeCell ref="D15:E15"/>
    <mergeCell ref="F15:F16"/>
    <mergeCell ref="A105:F105"/>
    <mergeCell ref="A106:F106"/>
    <mergeCell ref="D73:D77"/>
    <mergeCell ref="D88:D92"/>
    <mergeCell ref="A102:F102"/>
    <mergeCell ref="A103:F103"/>
    <mergeCell ref="A104:F104"/>
  </mergeCells>
  <pageMargins left="0.31496062992125984" right="0.31496062992125984" top="0.35433070866141736" bottom="0.35433070866141736" header="0.31496062992125984" footer="0.31496062992125984"/>
  <pageSetup paperSize="9" scale="68" fitToHeight="0" orientation="portrait" r:id="rId1"/>
  <rowBreaks count="1" manualBreakCount="1">
    <brk id="57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view="pageBreakPreview" topLeftCell="A64" zoomScale="70" zoomScaleNormal="60" zoomScaleSheetLayoutView="70" workbookViewId="0">
      <selection activeCell="D84" sqref="D84:D87"/>
    </sheetView>
  </sheetViews>
  <sheetFormatPr defaultColWidth="0.85546875" defaultRowHeight="15" x14ac:dyDescent="0.25"/>
  <cols>
    <col min="1" max="1" width="12.28515625" style="112" customWidth="1"/>
    <col min="2" max="2" width="48.42578125" style="112" customWidth="1"/>
    <col min="3" max="3" width="16.7109375" style="112" customWidth="1"/>
    <col min="4" max="4" width="17.7109375" style="112" customWidth="1"/>
    <col min="5" max="5" width="17" style="112" customWidth="1"/>
    <col min="6" max="6" width="46.5703125" style="112" customWidth="1"/>
    <col min="7" max="33" width="15.7109375" style="112" customWidth="1"/>
    <col min="34" max="71" width="5.85546875" style="112" customWidth="1"/>
    <col min="72" max="119" width="0.85546875" style="112"/>
    <col min="120" max="120" width="4" style="112" customWidth="1"/>
    <col min="121" max="129" width="0" style="112" hidden="1" customWidth="1"/>
    <col min="130" max="177" width="0.85546875" style="112"/>
    <col min="178" max="178" width="0.42578125" style="112" customWidth="1"/>
    <col min="179" max="179" width="0" style="112" hidden="1" customWidth="1"/>
    <col min="180" max="180" width="0.85546875" style="112" customWidth="1"/>
    <col min="181" max="186" width="0.85546875" style="112"/>
    <col min="187" max="187" width="6.7109375" style="112" customWidth="1"/>
    <col min="188" max="199" width="0.85546875" style="112"/>
    <col min="200" max="200" width="17.140625" style="112" customWidth="1"/>
    <col min="201" max="252" width="0" style="112" hidden="1" customWidth="1"/>
    <col min="253" max="258" width="0.85546875" style="112"/>
    <col min="259" max="259" width="1.5703125" style="112" customWidth="1"/>
    <col min="260" max="260" width="9.28515625" style="112" bestFit="1" customWidth="1"/>
    <col min="261" max="264" width="0.85546875" style="112"/>
    <col min="265" max="265" width="0.85546875" style="112" customWidth="1"/>
    <col min="266" max="268" width="0.85546875" style="112"/>
    <col min="269" max="269" width="9.28515625" style="112" bestFit="1" customWidth="1"/>
    <col min="270" max="375" width="0.85546875" style="112"/>
    <col min="376" max="376" width="4" style="112" customWidth="1"/>
    <col min="377" max="385" width="0" style="112" hidden="1" customWidth="1"/>
    <col min="386" max="433" width="0.85546875" style="112"/>
    <col min="434" max="434" width="0.42578125" style="112" customWidth="1"/>
    <col min="435" max="435" width="0" style="112" hidden="1" customWidth="1"/>
    <col min="436" max="436" width="0.85546875" style="112" customWidth="1"/>
    <col min="437" max="442" width="0.85546875" style="112"/>
    <col min="443" max="443" width="6.7109375" style="112" customWidth="1"/>
    <col min="444" max="455" width="0.85546875" style="112"/>
    <col min="456" max="456" width="17.140625" style="112" customWidth="1"/>
    <col min="457" max="508" width="0" style="112" hidden="1" customWidth="1"/>
    <col min="509" max="514" width="0.85546875" style="112"/>
    <col min="515" max="515" width="1.5703125" style="112" customWidth="1"/>
    <col min="516" max="516" width="9.28515625" style="112" bestFit="1" customWidth="1"/>
    <col min="517" max="520" width="0.85546875" style="112"/>
    <col min="521" max="521" width="0.85546875" style="112" customWidth="1"/>
    <col min="522" max="524" width="0.85546875" style="112"/>
    <col min="525" max="525" width="9.28515625" style="112" bestFit="1" customWidth="1"/>
    <col min="526" max="631" width="0.85546875" style="112"/>
    <col min="632" max="632" width="4" style="112" customWidth="1"/>
    <col min="633" max="641" width="0" style="112" hidden="1" customWidth="1"/>
    <col min="642" max="689" width="0.85546875" style="112"/>
    <col min="690" max="690" width="0.42578125" style="112" customWidth="1"/>
    <col min="691" max="691" width="0" style="112" hidden="1" customWidth="1"/>
    <col min="692" max="692" width="0.85546875" style="112" customWidth="1"/>
    <col min="693" max="698" width="0.85546875" style="112"/>
    <col min="699" max="699" width="6.7109375" style="112" customWidth="1"/>
    <col min="700" max="711" width="0.85546875" style="112"/>
    <col min="712" max="712" width="17.140625" style="112" customWidth="1"/>
    <col min="713" max="764" width="0" style="112" hidden="1" customWidth="1"/>
    <col min="765" max="770" width="0.85546875" style="112"/>
    <col min="771" max="771" width="1.5703125" style="112" customWidth="1"/>
    <col min="772" max="772" width="9.28515625" style="112" bestFit="1" customWidth="1"/>
    <col min="773" max="776" width="0.85546875" style="112"/>
    <col min="777" max="777" width="0.85546875" style="112" customWidth="1"/>
    <col min="778" max="780" width="0.85546875" style="112"/>
    <col min="781" max="781" width="9.28515625" style="112" bestFit="1" customWidth="1"/>
    <col min="782" max="887" width="0.85546875" style="112"/>
    <col min="888" max="888" width="4" style="112" customWidth="1"/>
    <col min="889" max="897" width="0" style="112" hidden="1" customWidth="1"/>
    <col min="898" max="945" width="0.85546875" style="112"/>
    <col min="946" max="946" width="0.42578125" style="112" customWidth="1"/>
    <col min="947" max="947" width="0" style="112" hidden="1" customWidth="1"/>
    <col min="948" max="948" width="0.85546875" style="112" customWidth="1"/>
    <col min="949" max="954" width="0.85546875" style="112"/>
    <col min="955" max="955" width="6.7109375" style="112" customWidth="1"/>
    <col min="956" max="967" width="0.85546875" style="112"/>
    <col min="968" max="968" width="17.140625" style="112" customWidth="1"/>
    <col min="969" max="1020" width="0" style="112" hidden="1" customWidth="1"/>
    <col min="1021" max="1026" width="0.85546875" style="112"/>
    <col min="1027" max="1027" width="1.5703125" style="112" customWidth="1"/>
    <col min="1028" max="1028" width="9.28515625" style="112" bestFit="1" customWidth="1"/>
    <col min="1029" max="1032" width="0.85546875" style="112"/>
    <col min="1033" max="1033" width="0.85546875" style="112" customWidth="1"/>
    <col min="1034" max="1036" width="0.85546875" style="112"/>
    <col min="1037" max="1037" width="9.28515625" style="112" bestFit="1" customWidth="1"/>
    <col min="1038" max="1143" width="0.85546875" style="112"/>
    <col min="1144" max="1144" width="4" style="112" customWidth="1"/>
    <col min="1145" max="1153" width="0" style="112" hidden="1" customWidth="1"/>
    <col min="1154" max="1201" width="0.85546875" style="112"/>
    <col min="1202" max="1202" width="0.42578125" style="112" customWidth="1"/>
    <col min="1203" max="1203" width="0" style="112" hidden="1" customWidth="1"/>
    <col min="1204" max="1204" width="0.85546875" style="112" customWidth="1"/>
    <col min="1205" max="1210" width="0.85546875" style="112"/>
    <col min="1211" max="1211" width="6.7109375" style="112" customWidth="1"/>
    <col min="1212" max="1223" width="0.85546875" style="112"/>
    <col min="1224" max="1224" width="17.140625" style="112" customWidth="1"/>
    <col min="1225" max="1276" width="0" style="112" hidden="1" customWidth="1"/>
    <col min="1277" max="1282" width="0.85546875" style="112"/>
    <col min="1283" max="1283" width="1.5703125" style="112" customWidth="1"/>
    <col min="1284" max="1284" width="9.28515625" style="112" bestFit="1" customWidth="1"/>
    <col min="1285" max="1288" width="0.85546875" style="112"/>
    <col min="1289" max="1289" width="0.85546875" style="112" customWidth="1"/>
    <col min="1290" max="1292" width="0.85546875" style="112"/>
    <col min="1293" max="1293" width="9.28515625" style="112" bestFit="1" customWidth="1"/>
    <col min="1294" max="1399" width="0.85546875" style="112"/>
    <col min="1400" max="1400" width="4" style="112" customWidth="1"/>
    <col min="1401" max="1409" width="0" style="112" hidden="1" customWidth="1"/>
    <col min="1410" max="1457" width="0.85546875" style="112"/>
    <col min="1458" max="1458" width="0.42578125" style="112" customWidth="1"/>
    <col min="1459" max="1459" width="0" style="112" hidden="1" customWidth="1"/>
    <col min="1460" max="1460" width="0.85546875" style="112" customWidth="1"/>
    <col min="1461" max="1466" width="0.85546875" style="112"/>
    <col min="1467" max="1467" width="6.7109375" style="112" customWidth="1"/>
    <col min="1468" max="1479" width="0.85546875" style="112"/>
    <col min="1480" max="1480" width="17.140625" style="112" customWidth="1"/>
    <col min="1481" max="1532" width="0" style="112" hidden="1" customWidth="1"/>
    <col min="1533" max="1538" width="0.85546875" style="112"/>
    <col min="1539" max="1539" width="1.5703125" style="112" customWidth="1"/>
    <col min="1540" max="1540" width="9.28515625" style="112" bestFit="1" customWidth="1"/>
    <col min="1541" max="1544" width="0.85546875" style="112"/>
    <col min="1545" max="1545" width="0.85546875" style="112" customWidth="1"/>
    <col min="1546" max="1548" width="0.85546875" style="112"/>
    <col min="1549" max="1549" width="9.28515625" style="112" bestFit="1" customWidth="1"/>
    <col min="1550" max="1655" width="0.85546875" style="112"/>
    <col min="1656" max="1656" width="4" style="112" customWidth="1"/>
    <col min="1657" max="1665" width="0" style="112" hidden="1" customWidth="1"/>
    <col min="1666" max="1713" width="0.85546875" style="112"/>
    <col min="1714" max="1714" width="0.42578125" style="112" customWidth="1"/>
    <col min="1715" max="1715" width="0" style="112" hidden="1" customWidth="1"/>
    <col min="1716" max="1716" width="0.85546875" style="112" customWidth="1"/>
    <col min="1717" max="1722" width="0.85546875" style="112"/>
    <col min="1723" max="1723" width="6.7109375" style="112" customWidth="1"/>
    <col min="1724" max="1735" width="0.85546875" style="112"/>
    <col min="1736" max="1736" width="17.140625" style="112" customWidth="1"/>
    <col min="1737" max="1788" width="0" style="112" hidden="1" customWidth="1"/>
    <col min="1789" max="1794" width="0.85546875" style="112"/>
    <col min="1795" max="1795" width="1.5703125" style="112" customWidth="1"/>
    <col min="1796" max="1796" width="9.28515625" style="112" bestFit="1" customWidth="1"/>
    <col min="1797" max="1800" width="0.85546875" style="112"/>
    <col min="1801" max="1801" width="0.85546875" style="112" customWidth="1"/>
    <col min="1802" max="1804" width="0.85546875" style="112"/>
    <col min="1805" max="1805" width="9.28515625" style="112" bestFit="1" customWidth="1"/>
    <col min="1806" max="1911" width="0.85546875" style="112"/>
    <col min="1912" max="1912" width="4" style="112" customWidth="1"/>
    <col min="1913" max="1921" width="0" style="112" hidden="1" customWidth="1"/>
    <col min="1922" max="1969" width="0.85546875" style="112"/>
    <col min="1970" max="1970" width="0.42578125" style="112" customWidth="1"/>
    <col min="1971" max="1971" width="0" style="112" hidden="1" customWidth="1"/>
    <col min="1972" max="1972" width="0.85546875" style="112" customWidth="1"/>
    <col min="1973" max="1978" width="0.85546875" style="112"/>
    <col min="1979" max="1979" width="6.7109375" style="112" customWidth="1"/>
    <col min="1980" max="1991" width="0.85546875" style="112"/>
    <col min="1992" max="1992" width="17.140625" style="112" customWidth="1"/>
    <col min="1993" max="2044" width="0" style="112" hidden="1" customWidth="1"/>
    <col min="2045" max="2050" width="0.85546875" style="112"/>
    <col min="2051" max="2051" width="1.5703125" style="112" customWidth="1"/>
    <col min="2052" max="2052" width="9.28515625" style="112" bestFit="1" customWidth="1"/>
    <col min="2053" max="2056" width="0.85546875" style="112"/>
    <col min="2057" max="2057" width="0.85546875" style="112" customWidth="1"/>
    <col min="2058" max="2060" width="0.85546875" style="112"/>
    <col min="2061" max="2061" width="9.28515625" style="112" bestFit="1" customWidth="1"/>
    <col min="2062" max="2167" width="0.85546875" style="112"/>
    <col min="2168" max="2168" width="4" style="112" customWidth="1"/>
    <col min="2169" max="2177" width="0" style="112" hidden="1" customWidth="1"/>
    <col min="2178" max="2225" width="0.85546875" style="112"/>
    <col min="2226" max="2226" width="0.42578125" style="112" customWidth="1"/>
    <col min="2227" max="2227" width="0" style="112" hidden="1" customWidth="1"/>
    <col min="2228" max="2228" width="0.85546875" style="112" customWidth="1"/>
    <col min="2229" max="2234" width="0.85546875" style="112"/>
    <col min="2235" max="2235" width="6.7109375" style="112" customWidth="1"/>
    <col min="2236" max="2247" width="0.85546875" style="112"/>
    <col min="2248" max="2248" width="17.140625" style="112" customWidth="1"/>
    <col min="2249" max="2300" width="0" style="112" hidden="1" customWidth="1"/>
    <col min="2301" max="2306" width="0.85546875" style="112"/>
    <col min="2307" max="2307" width="1.5703125" style="112" customWidth="1"/>
    <col min="2308" max="2308" width="9.28515625" style="112" bestFit="1" customWidth="1"/>
    <col min="2309" max="2312" width="0.85546875" style="112"/>
    <col min="2313" max="2313" width="0.85546875" style="112" customWidth="1"/>
    <col min="2314" max="2316" width="0.85546875" style="112"/>
    <col min="2317" max="2317" width="9.28515625" style="112" bestFit="1" customWidth="1"/>
    <col min="2318" max="2423" width="0.85546875" style="112"/>
    <col min="2424" max="2424" width="4" style="112" customWidth="1"/>
    <col min="2425" max="2433" width="0" style="112" hidden="1" customWidth="1"/>
    <col min="2434" max="2481" width="0.85546875" style="112"/>
    <col min="2482" max="2482" width="0.42578125" style="112" customWidth="1"/>
    <col min="2483" max="2483" width="0" style="112" hidden="1" customWidth="1"/>
    <col min="2484" max="2484" width="0.85546875" style="112" customWidth="1"/>
    <col min="2485" max="2490" width="0.85546875" style="112"/>
    <col min="2491" max="2491" width="6.7109375" style="112" customWidth="1"/>
    <col min="2492" max="2503" width="0.85546875" style="112"/>
    <col min="2504" max="2504" width="17.140625" style="112" customWidth="1"/>
    <col min="2505" max="2556" width="0" style="112" hidden="1" customWidth="1"/>
    <col min="2557" max="2562" width="0.85546875" style="112"/>
    <col min="2563" max="2563" width="1.5703125" style="112" customWidth="1"/>
    <col min="2564" max="2564" width="9.28515625" style="112" bestFit="1" customWidth="1"/>
    <col min="2565" max="2568" width="0.85546875" style="112"/>
    <col min="2569" max="2569" width="0.85546875" style="112" customWidth="1"/>
    <col min="2570" max="2572" width="0.85546875" style="112"/>
    <col min="2573" max="2573" width="9.28515625" style="112" bestFit="1" customWidth="1"/>
    <col min="2574" max="2679" width="0.85546875" style="112"/>
    <col min="2680" max="2680" width="4" style="112" customWidth="1"/>
    <col min="2681" max="2689" width="0" style="112" hidden="1" customWidth="1"/>
    <col min="2690" max="2737" width="0.85546875" style="112"/>
    <col min="2738" max="2738" width="0.42578125" style="112" customWidth="1"/>
    <col min="2739" max="2739" width="0" style="112" hidden="1" customWidth="1"/>
    <col min="2740" max="2740" width="0.85546875" style="112" customWidth="1"/>
    <col min="2741" max="2746" width="0.85546875" style="112"/>
    <col min="2747" max="2747" width="6.7109375" style="112" customWidth="1"/>
    <col min="2748" max="2759" width="0.85546875" style="112"/>
    <col min="2760" max="2760" width="17.140625" style="112" customWidth="1"/>
    <col min="2761" max="2812" width="0" style="112" hidden="1" customWidth="1"/>
    <col min="2813" max="2818" width="0.85546875" style="112"/>
    <col min="2819" max="2819" width="1.5703125" style="112" customWidth="1"/>
    <col min="2820" max="2820" width="9.28515625" style="112" bestFit="1" customWidth="1"/>
    <col min="2821" max="2824" width="0.85546875" style="112"/>
    <col min="2825" max="2825" width="0.85546875" style="112" customWidth="1"/>
    <col min="2826" max="2828" width="0.85546875" style="112"/>
    <col min="2829" max="2829" width="9.28515625" style="112" bestFit="1" customWidth="1"/>
    <col min="2830" max="2935" width="0.85546875" style="112"/>
    <col min="2936" max="2936" width="4" style="112" customWidth="1"/>
    <col min="2937" max="2945" width="0" style="112" hidden="1" customWidth="1"/>
    <col min="2946" max="2993" width="0.85546875" style="112"/>
    <col min="2994" max="2994" width="0.42578125" style="112" customWidth="1"/>
    <col min="2995" max="2995" width="0" style="112" hidden="1" customWidth="1"/>
    <col min="2996" max="2996" width="0.85546875" style="112" customWidth="1"/>
    <col min="2997" max="3002" width="0.85546875" style="112"/>
    <col min="3003" max="3003" width="6.7109375" style="112" customWidth="1"/>
    <col min="3004" max="3015" width="0.85546875" style="112"/>
    <col min="3016" max="3016" width="17.140625" style="112" customWidth="1"/>
    <col min="3017" max="3068" width="0" style="112" hidden="1" customWidth="1"/>
    <col min="3069" max="3074" width="0.85546875" style="112"/>
    <col min="3075" max="3075" width="1.5703125" style="112" customWidth="1"/>
    <col min="3076" max="3076" width="9.28515625" style="112" bestFit="1" customWidth="1"/>
    <col min="3077" max="3080" width="0.85546875" style="112"/>
    <col min="3081" max="3081" width="0.85546875" style="112" customWidth="1"/>
    <col min="3082" max="3084" width="0.85546875" style="112"/>
    <col min="3085" max="3085" width="9.28515625" style="112" bestFit="1" customWidth="1"/>
    <col min="3086" max="3191" width="0.85546875" style="112"/>
    <col min="3192" max="3192" width="4" style="112" customWidth="1"/>
    <col min="3193" max="3201" width="0" style="112" hidden="1" customWidth="1"/>
    <col min="3202" max="3249" width="0.85546875" style="112"/>
    <col min="3250" max="3250" width="0.42578125" style="112" customWidth="1"/>
    <col min="3251" max="3251" width="0" style="112" hidden="1" customWidth="1"/>
    <col min="3252" max="3252" width="0.85546875" style="112" customWidth="1"/>
    <col min="3253" max="3258" width="0.85546875" style="112"/>
    <col min="3259" max="3259" width="6.7109375" style="112" customWidth="1"/>
    <col min="3260" max="3271" width="0.85546875" style="112"/>
    <col min="3272" max="3272" width="17.140625" style="112" customWidth="1"/>
    <col min="3273" max="3324" width="0" style="112" hidden="1" customWidth="1"/>
    <col min="3325" max="3330" width="0.85546875" style="112"/>
    <col min="3331" max="3331" width="1.5703125" style="112" customWidth="1"/>
    <col min="3332" max="3332" width="9.28515625" style="112" bestFit="1" customWidth="1"/>
    <col min="3333" max="3336" width="0.85546875" style="112"/>
    <col min="3337" max="3337" width="0.85546875" style="112" customWidth="1"/>
    <col min="3338" max="3340" width="0.85546875" style="112"/>
    <col min="3341" max="3341" width="9.28515625" style="112" bestFit="1" customWidth="1"/>
    <col min="3342" max="3447" width="0.85546875" style="112"/>
    <col min="3448" max="3448" width="4" style="112" customWidth="1"/>
    <col min="3449" max="3457" width="0" style="112" hidden="1" customWidth="1"/>
    <col min="3458" max="3505" width="0.85546875" style="112"/>
    <col min="3506" max="3506" width="0.42578125" style="112" customWidth="1"/>
    <col min="3507" max="3507" width="0" style="112" hidden="1" customWidth="1"/>
    <col min="3508" max="3508" width="0.85546875" style="112" customWidth="1"/>
    <col min="3509" max="3514" width="0.85546875" style="112"/>
    <col min="3515" max="3515" width="6.7109375" style="112" customWidth="1"/>
    <col min="3516" max="3527" width="0.85546875" style="112"/>
    <col min="3528" max="3528" width="17.140625" style="112" customWidth="1"/>
    <col min="3529" max="3580" width="0" style="112" hidden="1" customWidth="1"/>
    <col min="3581" max="3586" width="0.85546875" style="112"/>
    <col min="3587" max="3587" width="1.5703125" style="112" customWidth="1"/>
    <col min="3588" max="3588" width="9.28515625" style="112" bestFit="1" customWidth="1"/>
    <col min="3589" max="3592" width="0.85546875" style="112"/>
    <col min="3593" max="3593" width="0.85546875" style="112" customWidth="1"/>
    <col min="3594" max="3596" width="0.85546875" style="112"/>
    <col min="3597" max="3597" width="9.28515625" style="112" bestFit="1" customWidth="1"/>
    <col min="3598" max="3703" width="0.85546875" style="112"/>
    <col min="3704" max="3704" width="4" style="112" customWidth="1"/>
    <col min="3705" max="3713" width="0" style="112" hidden="1" customWidth="1"/>
    <col min="3714" max="3761" width="0.85546875" style="112"/>
    <col min="3762" max="3762" width="0.42578125" style="112" customWidth="1"/>
    <col min="3763" max="3763" width="0" style="112" hidden="1" customWidth="1"/>
    <col min="3764" max="3764" width="0.85546875" style="112" customWidth="1"/>
    <col min="3765" max="3770" width="0.85546875" style="112"/>
    <col min="3771" max="3771" width="6.7109375" style="112" customWidth="1"/>
    <col min="3772" max="3783" width="0.85546875" style="112"/>
    <col min="3784" max="3784" width="17.140625" style="112" customWidth="1"/>
    <col min="3785" max="3836" width="0" style="112" hidden="1" customWidth="1"/>
    <col min="3837" max="3842" width="0.85546875" style="112"/>
    <col min="3843" max="3843" width="1.5703125" style="112" customWidth="1"/>
    <col min="3844" max="3844" width="9.28515625" style="112" bestFit="1" customWidth="1"/>
    <col min="3845" max="3848" width="0.85546875" style="112"/>
    <col min="3849" max="3849" width="0.85546875" style="112" customWidth="1"/>
    <col min="3850" max="3852" width="0.85546875" style="112"/>
    <col min="3853" max="3853" width="9.28515625" style="112" bestFit="1" customWidth="1"/>
    <col min="3854" max="3959" width="0.85546875" style="112"/>
    <col min="3960" max="3960" width="4" style="112" customWidth="1"/>
    <col min="3961" max="3969" width="0" style="112" hidden="1" customWidth="1"/>
    <col min="3970" max="4017" width="0.85546875" style="112"/>
    <col min="4018" max="4018" width="0.42578125" style="112" customWidth="1"/>
    <col min="4019" max="4019" width="0" style="112" hidden="1" customWidth="1"/>
    <col min="4020" max="4020" width="0.85546875" style="112" customWidth="1"/>
    <col min="4021" max="4026" width="0.85546875" style="112"/>
    <col min="4027" max="4027" width="6.7109375" style="112" customWidth="1"/>
    <col min="4028" max="4039" width="0.85546875" style="112"/>
    <col min="4040" max="4040" width="17.140625" style="112" customWidth="1"/>
    <col min="4041" max="4092" width="0" style="112" hidden="1" customWidth="1"/>
    <col min="4093" max="4098" width="0.85546875" style="112"/>
    <col min="4099" max="4099" width="1.5703125" style="112" customWidth="1"/>
    <col min="4100" max="4100" width="9.28515625" style="112" bestFit="1" customWidth="1"/>
    <col min="4101" max="4104" width="0.85546875" style="112"/>
    <col min="4105" max="4105" width="0.85546875" style="112" customWidth="1"/>
    <col min="4106" max="4108" width="0.85546875" style="112"/>
    <col min="4109" max="4109" width="9.28515625" style="112" bestFit="1" customWidth="1"/>
    <col min="4110" max="4215" width="0.85546875" style="112"/>
    <col min="4216" max="4216" width="4" style="112" customWidth="1"/>
    <col min="4217" max="4225" width="0" style="112" hidden="1" customWidth="1"/>
    <col min="4226" max="4273" width="0.85546875" style="112"/>
    <col min="4274" max="4274" width="0.42578125" style="112" customWidth="1"/>
    <col min="4275" max="4275" width="0" style="112" hidden="1" customWidth="1"/>
    <col min="4276" max="4276" width="0.85546875" style="112" customWidth="1"/>
    <col min="4277" max="4282" width="0.85546875" style="112"/>
    <col min="4283" max="4283" width="6.7109375" style="112" customWidth="1"/>
    <col min="4284" max="4295" width="0.85546875" style="112"/>
    <col min="4296" max="4296" width="17.140625" style="112" customWidth="1"/>
    <col min="4297" max="4348" width="0" style="112" hidden="1" customWidth="1"/>
    <col min="4349" max="4354" width="0.85546875" style="112"/>
    <col min="4355" max="4355" width="1.5703125" style="112" customWidth="1"/>
    <col min="4356" max="4356" width="9.28515625" style="112" bestFit="1" customWidth="1"/>
    <col min="4357" max="4360" width="0.85546875" style="112"/>
    <col min="4361" max="4361" width="0.85546875" style="112" customWidth="1"/>
    <col min="4362" max="4364" width="0.85546875" style="112"/>
    <col min="4365" max="4365" width="9.28515625" style="112" bestFit="1" customWidth="1"/>
    <col min="4366" max="4471" width="0.85546875" style="112"/>
    <col min="4472" max="4472" width="4" style="112" customWidth="1"/>
    <col min="4473" max="4481" width="0" style="112" hidden="1" customWidth="1"/>
    <col min="4482" max="4529" width="0.85546875" style="112"/>
    <col min="4530" max="4530" width="0.42578125" style="112" customWidth="1"/>
    <col min="4531" max="4531" width="0" style="112" hidden="1" customWidth="1"/>
    <col min="4532" max="4532" width="0.85546875" style="112" customWidth="1"/>
    <col min="4533" max="4538" width="0.85546875" style="112"/>
    <col min="4539" max="4539" width="6.7109375" style="112" customWidth="1"/>
    <col min="4540" max="4551" width="0.85546875" style="112"/>
    <col min="4552" max="4552" width="17.140625" style="112" customWidth="1"/>
    <col min="4553" max="4604" width="0" style="112" hidden="1" customWidth="1"/>
    <col min="4605" max="4610" width="0.85546875" style="112"/>
    <col min="4611" max="4611" width="1.5703125" style="112" customWidth="1"/>
    <col min="4612" max="4612" width="9.28515625" style="112" bestFit="1" customWidth="1"/>
    <col min="4613" max="4616" width="0.85546875" style="112"/>
    <col min="4617" max="4617" width="0.85546875" style="112" customWidth="1"/>
    <col min="4618" max="4620" width="0.85546875" style="112"/>
    <col min="4621" max="4621" width="9.28515625" style="112" bestFit="1" customWidth="1"/>
    <col min="4622" max="4727" width="0.85546875" style="112"/>
    <col min="4728" max="4728" width="4" style="112" customWidth="1"/>
    <col min="4729" max="4737" width="0" style="112" hidden="1" customWidth="1"/>
    <col min="4738" max="4785" width="0.85546875" style="112"/>
    <col min="4786" max="4786" width="0.42578125" style="112" customWidth="1"/>
    <col min="4787" max="4787" width="0" style="112" hidden="1" customWidth="1"/>
    <col min="4788" max="4788" width="0.85546875" style="112" customWidth="1"/>
    <col min="4789" max="4794" width="0.85546875" style="112"/>
    <col min="4795" max="4795" width="6.7109375" style="112" customWidth="1"/>
    <col min="4796" max="4807" width="0.85546875" style="112"/>
    <col min="4808" max="4808" width="17.140625" style="112" customWidth="1"/>
    <col min="4809" max="4860" width="0" style="112" hidden="1" customWidth="1"/>
    <col min="4861" max="4866" width="0.85546875" style="112"/>
    <col min="4867" max="4867" width="1.5703125" style="112" customWidth="1"/>
    <col min="4868" max="4868" width="9.28515625" style="112" bestFit="1" customWidth="1"/>
    <col min="4869" max="4872" width="0.85546875" style="112"/>
    <col min="4873" max="4873" width="0.85546875" style="112" customWidth="1"/>
    <col min="4874" max="4876" width="0.85546875" style="112"/>
    <col min="4877" max="4877" width="9.28515625" style="112" bestFit="1" customWidth="1"/>
    <col min="4878" max="4983" width="0.85546875" style="112"/>
    <col min="4984" max="4984" width="4" style="112" customWidth="1"/>
    <col min="4985" max="4993" width="0" style="112" hidden="1" customWidth="1"/>
    <col min="4994" max="5041" width="0.85546875" style="112"/>
    <col min="5042" max="5042" width="0.42578125" style="112" customWidth="1"/>
    <col min="5043" max="5043" width="0" style="112" hidden="1" customWidth="1"/>
    <col min="5044" max="5044" width="0.85546875" style="112" customWidth="1"/>
    <col min="5045" max="5050" width="0.85546875" style="112"/>
    <col min="5051" max="5051" width="6.7109375" style="112" customWidth="1"/>
    <col min="5052" max="5063" width="0.85546875" style="112"/>
    <col min="5064" max="5064" width="17.140625" style="112" customWidth="1"/>
    <col min="5065" max="5116" width="0" style="112" hidden="1" customWidth="1"/>
    <col min="5117" max="5122" width="0.85546875" style="112"/>
    <col min="5123" max="5123" width="1.5703125" style="112" customWidth="1"/>
    <col min="5124" max="5124" width="9.28515625" style="112" bestFit="1" customWidth="1"/>
    <col min="5125" max="5128" width="0.85546875" style="112"/>
    <col min="5129" max="5129" width="0.85546875" style="112" customWidth="1"/>
    <col min="5130" max="5132" width="0.85546875" style="112"/>
    <col min="5133" max="5133" width="9.28515625" style="112" bestFit="1" customWidth="1"/>
    <col min="5134" max="5239" width="0.85546875" style="112"/>
    <col min="5240" max="5240" width="4" style="112" customWidth="1"/>
    <col min="5241" max="5249" width="0" style="112" hidden="1" customWidth="1"/>
    <col min="5250" max="5297" width="0.85546875" style="112"/>
    <col min="5298" max="5298" width="0.42578125" style="112" customWidth="1"/>
    <col min="5299" max="5299" width="0" style="112" hidden="1" customWidth="1"/>
    <col min="5300" max="5300" width="0.85546875" style="112" customWidth="1"/>
    <col min="5301" max="5306" width="0.85546875" style="112"/>
    <col min="5307" max="5307" width="6.7109375" style="112" customWidth="1"/>
    <col min="5308" max="5319" width="0.85546875" style="112"/>
    <col min="5320" max="5320" width="17.140625" style="112" customWidth="1"/>
    <col min="5321" max="5372" width="0" style="112" hidden="1" customWidth="1"/>
    <col min="5373" max="5378" width="0.85546875" style="112"/>
    <col min="5379" max="5379" width="1.5703125" style="112" customWidth="1"/>
    <col min="5380" max="5380" width="9.28515625" style="112" bestFit="1" customWidth="1"/>
    <col min="5381" max="5384" width="0.85546875" style="112"/>
    <col min="5385" max="5385" width="0.85546875" style="112" customWidth="1"/>
    <col min="5386" max="5388" width="0.85546875" style="112"/>
    <col min="5389" max="5389" width="9.28515625" style="112" bestFit="1" customWidth="1"/>
    <col min="5390" max="5495" width="0.85546875" style="112"/>
    <col min="5496" max="5496" width="4" style="112" customWidth="1"/>
    <col min="5497" max="5505" width="0" style="112" hidden="1" customWidth="1"/>
    <col min="5506" max="5553" width="0.85546875" style="112"/>
    <col min="5554" max="5554" width="0.42578125" style="112" customWidth="1"/>
    <col min="5555" max="5555" width="0" style="112" hidden="1" customWidth="1"/>
    <col min="5556" max="5556" width="0.85546875" style="112" customWidth="1"/>
    <col min="5557" max="5562" width="0.85546875" style="112"/>
    <col min="5563" max="5563" width="6.7109375" style="112" customWidth="1"/>
    <col min="5564" max="5575" width="0.85546875" style="112"/>
    <col min="5576" max="5576" width="17.140625" style="112" customWidth="1"/>
    <col min="5577" max="5628" width="0" style="112" hidden="1" customWidth="1"/>
    <col min="5629" max="5634" width="0.85546875" style="112"/>
    <col min="5635" max="5635" width="1.5703125" style="112" customWidth="1"/>
    <col min="5636" max="5636" width="9.28515625" style="112" bestFit="1" customWidth="1"/>
    <col min="5637" max="5640" width="0.85546875" style="112"/>
    <col min="5641" max="5641" width="0.85546875" style="112" customWidth="1"/>
    <col min="5642" max="5644" width="0.85546875" style="112"/>
    <col min="5645" max="5645" width="9.28515625" style="112" bestFit="1" customWidth="1"/>
    <col min="5646" max="5751" width="0.85546875" style="112"/>
    <col min="5752" max="5752" width="4" style="112" customWidth="1"/>
    <col min="5753" max="5761" width="0" style="112" hidden="1" customWidth="1"/>
    <col min="5762" max="5809" width="0.85546875" style="112"/>
    <col min="5810" max="5810" width="0.42578125" style="112" customWidth="1"/>
    <col min="5811" max="5811" width="0" style="112" hidden="1" customWidth="1"/>
    <col min="5812" max="5812" width="0.85546875" style="112" customWidth="1"/>
    <col min="5813" max="5818" width="0.85546875" style="112"/>
    <col min="5819" max="5819" width="6.7109375" style="112" customWidth="1"/>
    <col min="5820" max="5831" width="0.85546875" style="112"/>
    <col min="5832" max="5832" width="17.140625" style="112" customWidth="1"/>
    <col min="5833" max="5884" width="0" style="112" hidden="1" customWidth="1"/>
    <col min="5885" max="5890" width="0.85546875" style="112"/>
    <col min="5891" max="5891" width="1.5703125" style="112" customWidth="1"/>
    <col min="5892" max="5892" width="9.28515625" style="112" bestFit="1" customWidth="1"/>
    <col min="5893" max="5896" width="0.85546875" style="112"/>
    <col min="5897" max="5897" width="0.85546875" style="112" customWidth="1"/>
    <col min="5898" max="5900" width="0.85546875" style="112"/>
    <col min="5901" max="5901" width="9.28515625" style="112" bestFit="1" customWidth="1"/>
    <col min="5902" max="6007" width="0.85546875" style="112"/>
    <col min="6008" max="6008" width="4" style="112" customWidth="1"/>
    <col min="6009" max="6017" width="0" style="112" hidden="1" customWidth="1"/>
    <col min="6018" max="6065" width="0.85546875" style="112"/>
    <col min="6066" max="6066" width="0.42578125" style="112" customWidth="1"/>
    <col min="6067" max="6067" width="0" style="112" hidden="1" customWidth="1"/>
    <col min="6068" max="6068" width="0.85546875" style="112" customWidth="1"/>
    <col min="6069" max="6074" width="0.85546875" style="112"/>
    <col min="6075" max="6075" width="6.7109375" style="112" customWidth="1"/>
    <col min="6076" max="6087" width="0.85546875" style="112"/>
    <col min="6088" max="6088" width="17.140625" style="112" customWidth="1"/>
    <col min="6089" max="6140" width="0" style="112" hidden="1" customWidth="1"/>
    <col min="6141" max="6146" width="0.85546875" style="112"/>
    <col min="6147" max="6147" width="1.5703125" style="112" customWidth="1"/>
    <col min="6148" max="6148" width="9.28515625" style="112" bestFit="1" customWidth="1"/>
    <col min="6149" max="6152" width="0.85546875" style="112"/>
    <col min="6153" max="6153" width="0.85546875" style="112" customWidth="1"/>
    <col min="6154" max="6156" width="0.85546875" style="112"/>
    <col min="6157" max="6157" width="9.28515625" style="112" bestFit="1" customWidth="1"/>
    <col min="6158" max="6263" width="0.85546875" style="112"/>
    <col min="6264" max="6264" width="4" style="112" customWidth="1"/>
    <col min="6265" max="6273" width="0" style="112" hidden="1" customWidth="1"/>
    <col min="6274" max="6321" width="0.85546875" style="112"/>
    <col min="6322" max="6322" width="0.42578125" style="112" customWidth="1"/>
    <col min="6323" max="6323" width="0" style="112" hidden="1" customWidth="1"/>
    <col min="6324" max="6324" width="0.85546875" style="112" customWidth="1"/>
    <col min="6325" max="6330" width="0.85546875" style="112"/>
    <col min="6331" max="6331" width="6.7109375" style="112" customWidth="1"/>
    <col min="6332" max="6343" width="0.85546875" style="112"/>
    <col min="6344" max="6344" width="17.140625" style="112" customWidth="1"/>
    <col min="6345" max="6396" width="0" style="112" hidden="1" customWidth="1"/>
    <col min="6397" max="6402" width="0.85546875" style="112"/>
    <col min="6403" max="6403" width="1.5703125" style="112" customWidth="1"/>
    <col min="6404" max="6404" width="9.28515625" style="112" bestFit="1" customWidth="1"/>
    <col min="6405" max="6408" width="0.85546875" style="112"/>
    <col min="6409" max="6409" width="0.85546875" style="112" customWidth="1"/>
    <col min="6410" max="6412" width="0.85546875" style="112"/>
    <col min="6413" max="6413" width="9.28515625" style="112" bestFit="1" customWidth="1"/>
    <col min="6414" max="6519" width="0.85546875" style="112"/>
    <col min="6520" max="6520" width="4" style="112" customWidth="1"/>
    <col min="6521" max="6529" width="0" style="112" hidden="1" customWidth="1"/>
    <col min="6530" max="6577" width="0.85546875" style="112"/>
    <col min="6578" max="6578" width="0.42578125" style="112" customWidth="1"/>
    <col min="6579" max="6579" width="0" style="112" hidden="1" customWidth="1"/>
    <col min="6580" max="6580" width="0.85546875" style="112" customWidth="1"/>
    <col min="6581" max="6586" width="0.85546875" style="112"/>
    <col min="6587" max="6587" width="6.7109375" style="112" customWidth="1"/>
    <col min="6588" max="6599" width="0.85546875" style="112"/>
    <col min="6600" max="6600" width="17.140625" style="112" customWidth="1"/>
    <col min="6601" max="6652" width="0" style="112" hidden="1" customWidth="1"/>
    <col min="6653" max="6658" width="0.85546875" style="112"/>
    <col min="6659" max="6659" width="1.5703125" style="112" customWidth="1"/>
    <col min="6660" max="6660" width="9.28515625" style="112" bestFit="1" customWidth="1"/>
    <col min="6661" max="6664" width="0.85546875" style="112"/>
    <col min="6665" max="6665" width="0.85546875" style="112" customWidth="1"/>
    <col min="6666" max="6668" width="0.85546875" style="112"/>
    <col min="6669" max="6669" width="9.28515625" style="112" bestFit="1" customWidth="1"/>
    <col min="6670" max="6775" width="0.85546875" style="112"/>
    <col min="6776" max="6776" width="4" style="112" customWidth="1"/>
    <col min="6777" max="6785" width="0" style="112" hidden="1" customWidth="1"/>
    <col min="6786" max="6833" width="0.85546875" style="112"/>
    <col min="6834" max="6834" width="0.42578125" style="112" customWidth="1"/>
    <col min="6835" max="6835" width="0" style="112" hidden="1" customWidth="1"/>
    <col min="6836" max="6836" width="0.85546875" style="112" customWidth="1"/>
    <col min="6837" max="6842" width="0.85546875" style="112"/>
    <col min="6843" max="6843" width="6.7109375" style="112" customWidth="1"/>
    <col min="6844" max="6855" width="0.85546875" style="112"/>
    <col min="6856" max="6856" width="17.140625" style="112" customWidth="1"/>
    <col min="6857" max="6908" width="0" style="112" hidden="1" customWidth="1"/>
    <col min="6909" max="6914" width="0.85546875" style="112"/>
    <col min="6915" max="6915" width="1.5703125" style="112" customWidth="1"/>
    <col min="6916" max="6916" width="9.28515625" style="112" bestFit="1" customWidth="1"/>
    <col min="6917" max="6920" width="0.85546875" style="112"/>
    <col min="6921" max="6921" width="0.85546875" style="112" customWidth="1"/>
    <col min="6922" max="6924" width="0.85546875" style="112"/>
    <col min="6925" max="6925" width="9.28515625" style="112" bestFit="1" customWidth="1"/>
    <col min="6926" max="7031" width="0.85546875" style="112"/>
    <col min="7032" max="7032" width="4" style="112" customWidth="1"/>
    <col min="7033" max="7041" width="0" style="112" hidden="1" customWidth="1"/>
    <col min="7042" max="7089" width="0.85546875" style="112"/>
    <col min="7090" max="7090" width="0.42578125" style="112" customWidth="1"/>
    <col min="7091" max="7091" width="0" style="112" hidden="1" customWidth="1"/>
    <col min="7092" max="7092" width="0.85546875" style="112" customWidth="1"/>
    <col min="7093" max="7098" width="0.85546875" style="112"/>
    <col min="7099" max="7099" width="6.7109375" style="112" customWidth="1"/>
    <col min="7100" max="7111" width="0.85546875" style="112"/>
    <col min="7112" max="7112" width="17.140625" style="112" customWidth="1"/>
    <col min="7113" max="7164" width="0" style="112" hidden="1" customWidth="1"/>
    <col min="7165" max="7170" width="0.85546875" style="112"/>
    <col min="7171" max="7171" width="1.5703125" style="112" customWidth="1"/>
    <col min="7172" max="7172" width="9.28515625" style="112" bestFit="1" customWidth="1"/>
    <col min="7173" max="7176" width="0.85546875" style="112"/>
    <col min="7177" max="7177" width="0.85546875" style="112" customWidth="1"/>
    <col min="7178" max="7180" width="0.85546875" style="112"/>
    <col min="7181" max="7181" width="9.28515625" style="112" bestFit="1" customWidth="1"/>
    <col min="7182" max="7287" width="0.85546875" style="112"/>
    <col min="7288" max="7288" width="4" style="112" customWidth="1"/>
    <col min="7289" max="7297" width="0" style="112" hidden="1" customWidth="1"/>
    <col min="7298" max="7345" width="0.85546875" style="112"/>
    <col min="7346" max="7346" width="0.42578125" style="112" customWidth="1"/>
    <col min="7347" max="7347" width="0" style="112" hidden="1" customWidth="1"/>
    <col min="7348" max="7348" width="0.85546875" style="112" customWidth="1"/>
    <col min="7349" max="7354" width="0.85546875" style="112"/>
    <col min="7355" max="7355" width="6.7109375" style="112" customWidth="1"/>
    <col min="7356" max="7367" width="0.85546875" style="112"/>
    <col min="7368" max="7368" width="17.140625" style="112" customWidth="1"/>
    <col min="7369" max="7420" width="0" style="112" hidden="1" customWidth="1"/>
    <col min="7421" max="7426" width="0.85546875" style="112"/>
    <col min="7427" max="7427" width="1.5703125" style="112" customWidth="1"/>
    <col min="7428" max="7428" width="9.28515625" style="112" bestFit="1" customWidth="1"/>
    <col min="7429" max="7432" width="0.85546875" style="112"/>
    <col min="7433" max="7433" width="0.85546875" style="112" customWidth="1"/>
    <col min="7434" max="7436" width="0.85546875" style="112"/>
    <col min="7437" max="7437" width="9.28515625" style="112" bestFit="1" customWidth="1"/>
    <col min="7438" max="7543" width="0.85546875" style="112"/>
    <col min="7544" max="7544" width="4" style="112" customWidth="1"/>
    <col min="7545" max="7553" width="0" style="112" hidden="1" customWidth="1"/>
    <col min="7554" max="7601" width="0.85546875" style="112"/>
    <col min="7602" max="7602" width="0.42578125" style="112" customWidth="1"/>
    <col min="7603" max="7603" width="0" style="112" hidden="1" customWidth="1"/>
    <col min="7604" max="7604" width="0.85546875" style="112" customWidth="1"/>
    <col min="7605" max="7610" width="0.85546875" style="112"/>
    <col min="7611" max="7611" width="6.7109375" style="112" customWidth="1"/>
    <col min="7612" max="7623" width="0.85546875" style="112"/>
    <col min="7624" max="7624" width="17.140625" style="112" customWidth="1"/>
    <col min="7625" max="7676" width="0" style="112" hidden="1" customWidth="1"/>
    <col min="7677" max="7682" width="0.85546875" style="112"/>
    <col min="7683" max="7683" width="1.5703125" style="112" customWidth="1"/>
    <col min="7684" max="7684" width="9.28515625" style="112" bestFit="1" customWidth="1"/>
    <col min="7685" max="7688" width="0.85546875" style="112"/>
    <col min="7689" max="7689" width="0.85546875" style="112" customWidth="1"/>
    <col min="7690" max="7692" width="0.85546875" style="112"/>
    <col min="7693" max="7693" width="9.28515625" style="112" bestFit="1" customWidth="1"/>
    <col min="7694" max="7799" width="0.85546875" style="112"/>
    <col min="7800" max="7800" width="4" style="112" customWidth="1"/>
    <col min="7801" max="7809" width="0" style="112" hidden="1" customWidth="1"/>
    <col min="7810" max="7857" width="0.85546875" style="112"/>
    <col min="7858" max="7858" width="0.42578125" style="112" customWidth="1"/>
    <col min="7859" max="7859" width="0" style="112" hidden="1" customWidth="1"/>
    <col min="7860" max="7860" width="0.85546875" style="112" customWidth="1"/>
    <col min="7861" max="7866" width="0.85546875" style="112"/>
    <col min="7867" max="7867" width="6.7109375" style="112" customWidth="1"/>
    <col min="7868" max="7879" width="0.85546875" style="112"/>
    <col min="7880" max="7880" width="17.140625" style="112" customWidth="1"/>
    <col min="7881" max="7932" width="0" style="112" hidden="1" customWidth="1"/>
    <col min="7933" max="7938" width="0.85546875" style="112"/>
    <col min="7939" max="7939" width="1.5703125" style="112" customWidth="1"/>
    <col min="7940" max="7940" width="9.28515625" style="112" bestFit="1" customWidth="1"/>
    <col min="7941" max="7944" width="0.85546875" style="112"/>
    <col min="7945" max="7945" width="0.85546875" style="112" customWidth="1"/>
    <col min="7946" max="7948" width="0.85546875" style="112"/>
    <col min="7949" max="7949" width="9.28515625" style="112" bestFit="1" customWidth="1"/>
    <col min="7950" max="8055" width="0.85546875" style="112"/>
    <col min="8056" max="8056" width="4" style="112" customWidth="1"/>
    <col min="8057" max="8065" width="0" style="112" hidden="1" customWidth="1"/>
    <col min="8066" max="8113" width="0.85546875" style="112"/>
    <col min="8114" max="8114" width="0.42578125" style="112" customWidth="1"/>
    <col min="8115" max="8115" width="0" style="112" hidden="1" customWidth="1"/>
    <col min="8116" max="8116" width="0.85546875" style="112" customWidth="1"/>
    <col min="8117" max="8122" width="0.85546875" style="112"/>
    <col min="8123" max="8123" width="6.7109375" style="112" customWidth="1"/>
    <col min="8124" max="8135" width="0.85546875" style="112"/>
    <col min="8136" max="8136" width="17.140625" style="112" customWidth="1"/>
    <col min="8137" max="8188" width="0" style="112" hidden="1" customWidth="1"/>
    <col min="8189" max="8194" width="0.85546875" style="112"/>
    <col min="8195" max="8195" width="1.5703125" style="112" customWidth="1"/>
    <col min="8196" max="8196" width="9.28515625" style="112" bestFit="1" customWidth="1"/>
    <col min="8197" max="8200" width="0.85546875" style="112"/>
    <col min="8201" max="8201" width="0.85546875" style="112" customWidth="1"/>
    <col min="8202" max="8204" width="0.85546875" style="112"/>
    <col min="8205" max="8205" width="9.28515625" style="112" bestFit="1" customWidth="1"/>
    <col min="8206" max="8311" width="0.85546875" style="112"/>
    <col min="8312" max="8312" width="4" style="112" customWidth="1"/>
    <col min="8313" max="8321" width="0" style="112" hidden="1" customWidth="1"/>
    <col min="8322" max="8369" width="0.85546875" style="112"/>
    <col min="8370" max="8370" width="0.42578125" style="112" customWidth="1"/>
    <col min="8371" max="8371" width="0" style="112" hidden="1" customWidth="1"/>
    <col min="8372" max="8372" width="0.85546875" style="112" customWidth="1"/>
    <col min="8373" max="8378" width="0.85546875" style="112"/>
    <col min="8379" max="8379" width="6.7109375" style="112" customWidth="1"/>
    <col min="8380" max="8391" width="0.85546875" style="112"/>
    <col min="8392" max="8392" width="17.140625" style="112" customWidth="1"/>
    <col min="8393" max="8444" width="0" style="112" hidden="1" customWidth="1"/>
    <col min="8445" max="8450" width="0.85546875" style="112"/>
    <col min="8451" max="8451" width="1.5703125" style="112" customWidth="1"/>
    <col min="8452" max="8452" width="9.28515625" style="112" bestFit="1" customWidth="1"/>
    <col min="8453" max="8456" width="0.85546875" style="112"/>
    <col min="8457" max="8457" width="0.85546875" style="112" customWidth="1"/>
    <col min="8458" max="8460" width="0.85546875" style="112"/>
    <col min="8461" max="8461" width="9.28515625" style="112" bestFit="1" customWidth="1"/>
    <col min="8462" max="8567" width="0.85546875" style="112"/>
    <col min="8568" max="8568" width="4" style="112" customWidth="1"/>
    <col min="8569" max="8577" width="0" style="112" hidden="1" customWidth="1"/>
    <col min="8578" max="8625" width="0.85546875" style="112"/>
    <col min="8626" max="8626" width="0.42578125" style="112" customWidth="1"/>
    <col min="8627" max="8627" width="0" style="112" hidden="1" customWidth="1"/>
    <col min="8628" max="8628" width="0.85546875" style="112" customWidth="1"/>
    <col min="8629" max="8634" width="0.85546875" style="112"/>
    <col min="8635" max="8635" width="6.7109375" style="112" customWidth="1"/>
    <col min="8636" max="8647" width="0.85546875" style="112"/>
    <col min="8648" max="8648" width="17.140625" style="112" customWidth="1"/>
    <col min="8649" max="8700" width="0" style="112" hidden="1" customWidth="1"/>
    <col min="8701" max="8706" width="0.85546875" style="112"/>
    <col min="8707" max="8707" width="1.5703125" style="112" customWidth="1"/>
    <col min="8708" max="8708" width="9.28515625" style="112" bestFit="1" customWidth="1"/>
    <col min="8709" max="8712" width="0.85546875" style="112"/>
    <col min="8713" max="8713" width="0.85546875" style="112" customWidth="1"/>
    <col min="8714" max="8716" width="0.85546875" style="112"/>
    <col min="8717" max="8717" width="9.28515625" style="112" bestFit="1" customWidth="1"/>
    <col min="8718" max="8823" width="0.85546875" style="112"/>
    <col min="8824" max="8824" width="4" style="112" customWidth="1"/>
    <col min="8825" max="8833" width="0" style="112" hidden="1" customWidth="1"/>
    <col min="8834" max="8881" width="0.85546875" style="112"/>
    <col min="8882" max="8882" width="0.42578125" style="112" customWidth="1"/>
    <col min="8883" max="8883" width="0" style="112" hidden="1" customWidth="1"/>
    <col min="8884" max="8884" width="0.85546875" style="112" customWidth="1"/>
    <col min="8885" max="8890" width="0.85546875" style="112"/>
    <col min="8891" max="8891" width="6.7109375" style="112" customWidth="1"/>
    <col min="8892" max="8903" width="0.85546875" style="112"/>
    <col min="8904" max="8904" width="17.140625" style="112" customWidth="1"/>
    <col min="8905" max="8956" width="0" style="112" hidden="1" customWidth="1"/>
    <col min="8957" max="8962" width="0.85546875" style="112"/>
    <col min="8963" max="8963" width="1.5703125" style="112" customWidth="1"/>
    <col min="8964" max="8964" width="9.28515625" style="112" bestFit="1" customWidth="1"/>
    <col min="8965" max="8968" width="0.85546875" style="112"/>
    <col min="8969" max="8969" width="0.85546875" style="112" customWidth="1"/>
    <col min="8970" max="8972" width="0.85546875" style="112"/>
    <col min="8973" max="8973" width="9.28515625" style="112" bestFit="1" customWidth="1"/>
    <col min="8974" max="9079" width="0.85546875" style="112"/>
    <col min="9080" max="9080" width="4" style="112" customWidth="1"/>
    <col min="9081" max="9089" width="0" style="112" hidden="1" customWidth="1"/>
    <col min="9090" max="9137" width="0.85546875" style="112"/>
    <col min="9138" max="9138" width="0.42578125" style="112" customWidth="1"/>
    <col min="9139" max="9139" width="0" style="112" hidden="1" customWidth="1"/>
    <col min="9140" max="9140" width="0.85546875" style="112" customWidth="1"/>
    <col min="9141" max="9146" width="0.85546875" style="112"/>
    <col min="9147" max="9147" width="6.7109375" style="112" customWidth="1"/>
    <col min="9148" max="9159" width="0.85546875" style="112"/>
    <col min="9160" max="9160" width="17.140625" style="112" customWidth="1"/>
    <col min="9161" max="9212" width="0" style="112" hidden="1" customWidth="1"/>
    <col min="9213" max="9218" width="0.85546875" style="112"/>
    <col min="9219" max="9219" width="1.5703125" style="112" customWidth="1"/>
    <col min="9220" max="9220" width="9.28515625" style="112" bestFit="1" customWidth="1"/>
    <col min="9221" max="9224" width="0.85546875" style="112"/>
    <col min="9225" max="9225" width="0.85546875" style="112" customWidth="1"/>
    <col min="9226" max="9228" width="0.85546875" style="112"/>
    <col min="9229" max="9229" width="9.28515625" style="112" bestFit="1" customWidth="1"/>
    <col min="9230" max="9335" width="0.85546875" style="112"/>
    <col min="9336" max="9336" width="4" style="112" customWidth="1"/>
    <col min="9337" max="9345" width="0" style="112" hidden="1" customWidth="1"/>
    <col min="9346" max="9393" width="0.85546875" style="112"/>
    <col min="9394" max="9394" width="0.42578125" style="112" customWidth="1"/>
    <col min="9395" max="9395" width="0" style="112" hidden="1" customWidth="1"/>
    <col min="9396" max="9396" width="0.85546875" style="112" customWidth="1"/>
    <col min="9397" max="9402" width="0.85546875" style="112"/>
    <col min="9403" max="9403" width="6.7109375" style="112" customWidth="1"/>
    <col min="9404" max="9415" width="0.85546875" style="112"/>
    <col min="9416" max="9416" width="17.140625" style="112" customWidth="1"/>
    <col min="9417" max="9468" width="0" style="112" hidden="1" customWidth="1"/>
    <col min="9469" max="9474" width="0.85546875" style="112"/>
    <col min="9475" max="9475" width="1.5703125" style="112" customWidth="1"/>
    <col min="9476" max="9476" width="9.28515625" style="112" bestFit="1" customWidth="1"/>
    <col min="9477" max="9480" width="0.85546875" style="112"/>
    <col min="9481" max="9481" width="0.85546875" style="112" customWidth="1"/>
    <col min="9482" max="9484" width="0.85546875" style="112"/>
    <col min="9485" max="9485" width="9.28515625" style="112" bestFit="1" customWidth="1"/>
    <col min="9486" max="9591" width="0.85546875" style="112"/>
    <col min="9592" max="9592" width="4" style="112" customWidth="1"/>
    <col min="9593" max="9601" width="0" style="112" hidden="1" customWidth="1"/>
    <col min="9602" max="9649" width="0.85546875" style="112"/>
    <col min="9650" max="9650" width="0.42578125" style="112" customWidth="1"/>
    <col min="9651" max="9651" width="0" style="112" hidden="1" customWidth="1"/>
    <col min="9652" max="9652" width="0.85546875" style="112" customWidth="1"/>
    <col min="9653" max="9658" width="0.85546875" style="112"/>
    <col min="9659" max="9659" width="6.7109375" style="112" customWidth="1"/>
    <col min="9660" max="9671" width="0.85546875" style="112"/>
    <col min="9672" max="9672" width="17.140625" style="112" customWidth="1"/>
    <col min="9673" max="9724" width="0" style="112" hidden="1" customWidth="1"/>
    <col min="9725" max="9730" width="0.85546875" style="112"/>
    <col min="9731" max="9731" width="1.5703125" style="112" customWidth="1"/>
    <col min="9732" max="9732" width="9.28515625" style="112" bestFit="1" customWidth="1"/>
    <col min="9733" max="9736" width="0.85546875" style="112"/>
    <col min="9737" max="9737" width="0.85546875" style="112" customWidth="1"/>
    <col min="9738" max="9740" width="0.85546875" style="112"/>
    <col min="9741" max="9741" width="9.28515625" style="112" bestFit="1" customWidth="1"/>
    <col min="9742" max="9847" width="0.85546875" style="112"/>
    <col min="9848" max="9848" width="4" style="112" customWidth="1"/>
    <col min="9849" max="9857" width="0" style="112" hidden="1" customWidth="1"/>
    <col min="9858" max="9905" width="0.85546875" style="112"/>
    <col min="9906" max="9906" width="0.42578125" style="112" customWidth="1"/>
    <col min="9907" max="9907" width="0" style="112" hidden="1" customWidth="1"/>
    <col min="9908" max="9908" width="0.85546875" style="112" customWidth="1"/>
    <col min="9909" max="9914" width="0.85546875" style="112"/>
    <col min="9915" max="9915" width="6.7109375" style="112" customWidth="1"/>
    <col min="9916" max="9927" width="0.85546875" style="112"/>
    <col min="9928" max="9928" width="17.140625" style="112" customWidth="1"/>
    <col min="9929" max="9980" width="0" style="112" hidden="1" customWidth="1"/>
    <col min="9981" max="9986" width="0.85546875" style="112"/>
    <col min="9987" max="9987" width="1.5703125" style="112" customWidth="1"/>
    <col min="9988" max="9988" width="9.28515625" style="112" bestFit="1" customWidth="1"/>
    <col min="9989" max="9992" width="0.85546875" style="112"/>
    <col min="9993" max="9993" width="0.85546875" style="112" customWidth="1"/>
    <col min="9994" max="9996" width="0.85546875" style="112"/>
    <col min="9997" max="9997" width="9.28515625" style="112" bestFit="1" customWidth="1"/>
    <col min="9998" max="10103" width="0.85546875" style="112"/>
    <col min="10104" max="10104" width="4" style="112" customWidth="1"/>
    <col min="10105" max="10113" width="0" style="112" hidden="1" customWidth="1"/>
    <col min="10114" max="10161" width="0.85546875" style="112"/>
    <col min="10162" max="10162" width="0.42578125" style="112" customWidth="1"/>
    <col min="10163" max="10163" width="0" style="112" hidden="1" customWidth="1"/>
    <col min="10164" max="10164" width="0.85546875" style="112" customWidth="1"/>
    <col min="10165" max="10170" width="0.85546875" style="112"/>
    <col min="10171" max="10171" width="6.7109375" style="112" customWidth="1"/>
    <col min="10172" max="10183" width="0.85546875" style="112"/>
    <col min="10184" max="10184" width="17.140625" style="112" customWidth="1"/>
    <col min="10185" max="10236" width="0" style="112" hidden="1" customWidth="1"/>
    <col min="10237" max="10242" width="0.85546875" style="112"/>
    <col min="10243" max="10243" width="1.5703125" style="112" customWidth="1"/>
    <col min="10244" max="10244" width="9.28515625" style="112" bestFit="1" customWidth="1"/>
    <col min="10245" max="10248" width="0.85546875" style="112"/>
    <col min="10249" max="10249" width="0.85546875" style="112" customWidth="1"/>
    <col min="10250" max="10252" width="0.85546875" style="112"/>
    <col min="10253" max="10253" width="9.28515625" style="112" bestFit="1" customWidth="1"/>
    <col min="10254" max="10359" width="0.85546875" style="112"/>
    <col min="10360" max="10360" width="4" style="112" customWidth="1"/>
    <col min="10361" max="10369" width="0" style="112" hidden="1" customWidth="1"/>
    <col min="10370" max="10417" width="0.85546875" style="112"/>
    <col min="10418" max="10418" width="0.42578125" style="112" customWidth="1"/>
    <col min="10419" max="10419" width="0" style="112" hidden="1" customWidth="1"/>
    <col min="10420" max="10420" width="0.85546875" style="112" customWidth="1"/>
    <col min="10421" max="10426" width="0.85546875" style="112"/>
    <col min="10427" max="10427" width="6.7109375" style="112" customWidth="1"/>
    <col min="10428" max="10439" width="0.85546875" style="112"/>
    <col min="10440" max="10440" width="17.140625" style="112" customWidth="1"/>
    <col min="10441" max="10492" width="0" style="112" hidden="1" customWidth="1"/>
    <col min="10493" max="10498" width="0.85546875" style="112"/>
    <col min="10499" max="10499" width="1.5703125" style="112" customWidth="1"/>
    <col min="10500" max="10500" width="9.28515625" style="112" bestFit="1" customWidth="1"/>
    <col min="10501" max="10504" width="0.85546875" style="112"/>
    <col min="10505" max="10505" width="0.85546875" style="112" customWidth="1"/>
    <col min="10506" max="10508" width="0.85546875" style="112"/>
    <col min="10509" max="10509" width="9.28515625" style="112" bestFit="1" customWidth="1"/>
    <col min="10510" max="10615" width="0.85546875" style="112"/>
    <col min="10616" max="10616" width="4" style="112" customWidth="1"/>
    <col min="10617" max="10625" width="0" style="112" hidden="1" customWidth="1"/>
    <col min="10626" max="10673" width="0.85546875" style="112"/>
    <col min="10674" max="10674" width="0.42578125" style="112" customWidth="1"/>
    <col min="10675" max="10675" width="0" style="112" hidden="1" customWidth="1"/>
    <col min="10676" max="10676" width="0.85546875" style="112" customWidth="1"/>
    <col min="10677" max="10682" width="0.85546875" style="112"/>
    <col min="10683" max="10683" width="6.7109375" style="112" customWidth="1"/>
    <col min="10684" max="10695" width="0.85546875" style="112"/>
    <col min="10696" max="10696" width="17.140625" style="112" customWidth="1"/>
    <col min="10697" max="10748" width="0" style="112" hidden="1" customWidth="1"/>
    <col min="10749" max="10754" width="0.85546875" style="112"/>
    <col min="10755" max="10755" width="1.5703125" style="112" customWidth="1"/>
    <col min="10756" max="10756" width="9.28515625" style="112" bestFit="1" customWidth="1"/>
    <col min="10757" max="10760" width="0.85546875" style="112"/>
    <col min="10761" max="10761" width="0.85546875" style="112" customWidth="1"/>
    <col min="10762" max="10764" width="0.85546875" style="112"/>
    <col min="10765" max="10765" width="9.28515625" style="112" bestFit="1" customWidth="1"/>
    <col min="10766" max="10871" width="0.85546875" style="112"/>
    <col min="10872" max="10872" width="4" style="112" customWidth="1"/>
    <col min="10873" max="10881" width="0" style="112" hidden="1" customWidth="1"/>
    <col min="10882" max="10929" width="0.85546875" style="112"/>
    <col min="10930" max="10930" width="0.42578125" style="112" customWidth="1"/>
    <col min="10931" max="10931" width="0" style="112" hidden="1" customWidth="1"/>
    <col min="10932" max="10932" width="0.85546875" style="112" customWidth="1"/>
    <col min="10933" max="10938" width="0.85546875" style="112"/>
    <col min="10939" max="10939" width="6.7109375" style="112" customWidth="1"/>
    <col min="10940" max="10951" width="0.85546875" style="112"/>
    <col min="10952" max="10952" width="17.140625" style="112" customWidth="1"/>
    <col min="10953" max="11004" width="0" style="112" hidden="1" customWidth="1"/>
    <col min="11005" max="11010" width="0.85546875" style="112"/>
    <col min="11011" max="11011" width="1.5703125" style="112" customWidth="1"/>
    <col min="11012" max="11012" width="9.28515625" style="112" bestFit="1" customWidth="1"/>
    <col min="11013" max="11016" width="0.85546875" style="112"/>
    <col min="11017" max="11017" width="0.85546875" style="112" customWidth="1"/>
    <col min="11018" max="11020" width="0.85546875" style="112"/>
    <col min="11021" max="11021" width="9.28515625" style="112" bestFit="1" customWidth="1"/>
    <col min="11022" max="11127" width="0.85546875" style="112"/>
    <col min="11128" max="11128" width="4" style="112" customWidth="1"/>
    <col min="11129" max="11137" width="0" style="112" hidden="1" customWidth="1"/>
    <col min="11138" max="11185" width="0.85546875" style="112"/>
    <col min="11186" max="11186" width="0.42578125" style="112" customWidth="1"/>
    <col min="11187" max="11187" width="0" style="112" hidden="1" customWidth="1"/>
    <col min="11188" max="11188" width="0.85546875" style="112" customWidth="1"/>
    <col min="11189" max="11194" width="0.85546875" style="112"/>
    <col min="11195" max="11195" width="6.7109375" style="112" customWidth="1"/>
    <col min="11196" max="11207" width="0.85546875" style="112"/>
    <col min="11208" max="11208" width="17.140625" style="112" customWidth="1"/>
    <col min="11209" max="11260" width="0" style="112" hidden="1" customWidth="1"/>
    <col min="11261" max="11266" width="0.85546875" style="112"/>
    <col min="11267" max="11267" width="1.5703125" style="112" customWidth="1"/>
    <col min="11268" max="11268" width="9.28515625" style="112" bestFit="1" customWidth="1"/>
    <col min="11269" max="11272" width="0.85546875" style="112"/>
    <col min="11273" max="11273" width="0.85546875" style="112" customWidth="1"/>
    <col min="11274" max="11276" width="0.85546875" style="112"/>
    <col min="11277" max="11277" width="9.28515625" style="112" bestFit="1" customWidth="1"/>
    <col min="11278" max="11383" width="0.85546875" style="112"/>
    <col min="11384" max="11384" width="4" style="112" customWidth="1"/>
    <col min="11385" max="11393" width="0" style="112" hidden="1" customWidth="1"/>
    <col min="11394" max="11441" width="0.85546875" style="112"/>
    <col min="11442" max="11442" width="0.42578125" style="112" customWidth="1"/>
    <col min="11443" max="11443" width="0" style="112" hidden="1" customWidth="1"/>
    <col min="11444" max="11444" width="0.85546875" style="112" customWidth="1"/>
    <col min="11445" max="11450" width="0.85546875" style="112"/>
    <col min="11451" max="11451" width="6.7109375" style="112" customWidth="1"/>
    <col min="11452" max="11463" width="0.85546875" style="112"/>
    <col min="11464" max="11464" width="17.140625" style="112" customWidth="1"/>
    <col min="11465" max="11516" width="0" style="112" hidden="1" customWidth="1"/>
    <col min="11517" max="11522" width="0.85546875" style="112"/>
    <col min="11523" max="11523" width="1.5703125" style="112" customWidth="1"/>
    <col min="11524" max="11524" width="9.28515625" style="112" bestFit="1" customWidth="1"/>
    <col min="11525" max="11528" width="0.85546875" style="112"/>
    <col min="11529" max="11529" width="0.85546875" style="112" customWidth="1"/>
    <col min="11530" max="11532" width="0.85546875" style="112"/>
    <col min="11533" max="11533" width="9.28515625" style="112" bestFit="1" customWidth="1"/>
    <col min="11534" max="11639" width="0.85546875" style="112"/>
    <col min="11640" max="11640" width="4" style="112" customWidth="1"/>
    <col min="11641" max="11649" width="0" style="112" hidden="1" customWidth="1"/>
    <col min="11650" max="11697" width="0.85546875" style="112"/>
    <col min="11698" max="11698" width="0.42578125" style="112" customWidth="1"/>
    <col min="11699" max="11699" width="0" style="112" hidden="1" customWidth="1"/>
    <col min="11700" max="11700" width="0.85546875" style="112" customWidth="1"/>
    <col min="11701" max="11706" width="0.85546875" style="112"/>
    <col min="11707" max="11707" width="6.7109375" style="112" customWidth="1"/>
    <col min="11708" max="11719" width="0.85546875" style="112"/>
    <col min="11720" max="11720" width="17.140625" style="112" customWidth="1"/>
    <col min="11721" max="11772" width="0" style="112" hidden="1" customWidth="1"/>
    <col min="11773" max="11778" width="0.85546875" style="112"/>
    <col min="11779" max="11779" width="1.5703125" style="112" customWidth="1"/>
    <col min="11780" max="11780" width="9.28515625" style="112" bestFit="1" customWidth="1"/>
    <col min="11781" max="11784" width="0.85546875" style="112"/>
    <col min="11785" max="11785" width="0.85546875" style="112" customWidth="1"/>
    <col min="11786" max="11788" width="0.85546875" style="112"/>
    <col min="11789" max="11789" width="9.28515625" style="112" bestFit="1" customWidth="1"/>
    <col min="11790" max="11895" width="0.85546875" style="112"/>
    <col min="11896" max="11896" width="4" style="112" customWidth="1"/>
    <col min="11897" max="11905" width="0" style="112" hidden="1" customWidth="1"/>
    <col min="11906" max="11953" width="0.85546875" style="112"/>
    <col min="11954" max="11954" width="0.42578125" style="112" customWidth="1"/>
    <col min="11955" max="11955" width="0" style="112" hidden="1" customWidth="1"/>
    <col min="11956" max="11956" width="0.85546875" style="112" customWidth="1"/>
    <col min="11957" max="11962" width="0.85546875" style="112"/>
    <col min="11963" max="11963" width="6.7109375" style="112" customWidth="1"/>
    <col min="11964" max="11975" width="0.85546875" style="112"/>
    <col min="11976" max="11976" width="17.140625" style="112" customWidth="1"/>
    <col min="11977" max="12028" width="0" style="112" hidden="1" customWidth="1"/>
    <col min="12029" max="12034" width="0.85546875" style="112"/>
    <col min="12035" max="12035" width="1.5703125" style="112" customWidth="1"/>
    <col min="12036" max="12036" width="9.28515625" style="112" bestFit="1" customWidth="1"/>
    <col min="12037" max="12040" width="0.85546875" style="112"/>
    <col min="12041" max="12041" width="0.85546875" style="112" customWidth="1"/>
    <col min="12042" max="12044" width="0.85546875" style="112"/>
    <col min="12045" max="12045" width="9.28515625" style="112" bestFit="1" customWidth="1"/>
    <col min="12046" max="12151" width="0.85546875" style="112"/>
    <col min="12152" max="12152" width="4" style="112" customWidth="1"/>
    <col min="12153" max="12161" width="0" style="112" hidden="1" customWidth="1"/>
    <col min="12162" max="12209" width="0.85546875" style="112"/>
    <col min="12210" max="12210" width="0.42578125" style="112" customWidth="1"/>
    <col min="12211" max="12211" width="0" style="112" hidden="1" customWidth="1"/>
    <col min="12212" max="12212" width="0.85546875" style="112" customWidth="1"/>
    <col min="12213" max="12218" width="0.85546875" style="112"/>
    <col min="12219" max="12219" width="6.7109375" style="112" customWidth="1"/>
    <col min="12220" max="12231" width="0.85546875" style="112"/>
    <col min="12232" max="12232" width="17.140625" style="112" customWidth="1"/>
    <col min="12233" max="12284" width="0" style="112" hidden="1" customWidth="1"/>
    <col min="12285" max="12290" width="0.85546875" style="112"/>
    <col min="12291" max="12291" width="1.5703125" style="112" customWidth="1"/>
    <col min="12292" max="12292" width="9.28515625" style="112" bestFit="1" customWidth="1"/>
    <col min="12293" max="12296" width="0.85546875" style="112"/>
    <col min="12297" max="12297" width="0.85546875" style="112" customWidth="1"/>
    <col min="12298" max="12300" width="0.85546875" style="112"/>
    <col min="12301" max="12301" width="9.28515625" style="112" bestFit="1" customWidth="1"/>
    <col min="12302" max="12407" width="0.85546875" style="112"/>
    <col min="12408" max="12408" width="4" style="112" customWidth="1"/>
    <col min="12409" max="12417" width="0" style="112" hidden="1" customWidth="1"/>
    <col min="12418" max="12465" width="0.85546875" style="112"/>
    <col min="12466" max="12466" width="0.42578125" style="112" customWidth="1"/>
    <col min="12467" max="12467" width="0" style="112" hidden="1" customWidth="1"/>
    <col min="12468" max="12468" width="0.85546875" style="112" customWidth="1"/>
    <col min="12469" max="12474" width="0.85546875" style="112"/>
    <col min="12475" max="12475" width="6.7109375" style="112" customWidth="1"/>
    <col min="12476" max="12487" width="0.85546875" style="112"/>
    <col min="12488" max="12488" width="17.140625" style="112" customWidth="1"/>
    <col min="12489" max="12540" width="0" style="112" hidden="1" customWidth="1"/>
    <col min="12541" max="12546" width="0.85546875" style="112"/>
    <col min="12547" max="12547" width="1.5703125" style="112" customWidth="1"/>
    <col min="12548" max="12548" width="9.28515625" style="112" bestFit="1" customWidth="1"/>
    <col min="12549" max="12552" width="0.85546875" style="112"/>
    <col min="12553" max="12553" width="0.85546875" style="112" customWidth="1"/>
    <col min="12554" max="12556" width="0.85546875" style="112"/>
    <col min="12557" max="12557" width="9.28515625" style="112" bestFit="1" customWidth="1"/>
    <col min="12558" max="12663" width="0.85546875" style="112"/>
    <col min="12664" max="12664" width="4" style="112" customWidth="1"/>
    <col min="12665" max="12673" width="0" style="112" hidden="1" customWidth="1"/>
    <col min="12674" max="12721" width="0.85546875" style="112"/>
    <col min="12722" max="12722" width="0.42578125" style="112" customWidth="1"/>
    <col min="12723" max="12723" width="0" style="112" hidden="1" customWidth="1"/>
    <col min="12724" max="12724" width="0.85546875" style="112" customWidth="1"/>
    <col min="12725" max="12730" width="0.85546875" style="112"/>
    <col min="12731" max="12731" width="6.7109375" style="112" customWidth="1"/>
    <col min="12732" max="12743" width="0.85546875" style="112"/>
    <col min="12744" max="12744" width="17.140625" style="112" customWidth="1"/>
    <col min="12745" max="12796" width="0" style="112" hidden="1" customWidth="1"/>
    <col min="12797" max="12802" width="0.85546875" style="112"/>
    <col min="12803" max="12803" width="1.5703125" style="112" customWidth="1"/>
    <col min="12804" max="12804" width="9.28515625" style="112" bestFit="1" customWidth="1"/>
    <col min="12805" max="12808" width="0.85546875" style="112"/>
    <col min="12809" max="12809" width="0.85546875" style="112" customWidth="1"/>
    <col min="12810" max="12812" width="0.85546875" style="112"/>
    <col min="12813" max="12813" width="9.28515625" style="112" bestFit="1" customWidth="1"/>
    <col min="12814" max="12919" width="0.85546875" style="112"/>
    <col min="12920" max="12920" width="4" style="112" customWidth="1"/>
    <col min="12921" max="12929" width="0" style="112" hidden="1" customWidth="1"/>
    <col min="12930" max="12977" width="0.85546875" style="112"/>
    <col min="12978" max="12978" width="0.42578125" style="112" customWidth="1"/>
    <col min="12979" max="12979" width="0" style="112" hidden="1" customWidth="1"/>
    <col min="12980" max="12980" width="0.85546875" style="112" customWidth="1"/>
    <col min="12981" max="12986" width="0.85546875" style="112"/>
    <col min="12987" max="12987" width="6.7109375" style="112" customWidth="1"/>
    <col min="12988" max="12999" width="0.85546875" style="112"/>
    <col min="13000" max="13000" width="17.140625" style="112" customWidth="1"/>
    <col min="13001" max="13052" width="0" style="112" hidden="1" customWidth="1"/>
    <col min="13053" max="13058" width="0.85546875" style="112"/>
    <col min="13059" max="13059" width="1.5703125" style="112" customWidth="1"/>
    <col min="13060" max="13060" width="9.28515625" style="112" bestFit="1" customWidth="1"/>
    <col min="13061" max="13064" width="0.85546875" style="112"/>
    <col min="13065" max="13065" width="0.85546875" style="112" customWidth="1"/>
    <col min="13066" max="13068" width="0.85546875" style="112"/>
    <col min="13069" max="13069" width="9.28515625" style="112" bestFit="1" customWidth="1"/>
    <col min="13070" max="13175" width="0.85546875" style="112"/>
    <col min="13176" max="13176" width="4" style="112" customWidth="1"/>
    <col min="13177" max="13185" width="0" style="112" hidden="1" customWidth="1"/>
    <col min="13186" max="13233" width="0.85546875" style="112"/>
    <col min="13234" max="13234" width="0.42578125" style="112" customWidth="1"/>
    <col min="13235" max="13235" width="0" style="112" hidden="1" customWidth="1"/>
    <col min="13236" max="13236" width="0.85546875" style="112" customWidth="1"/>
    <col min="13237" max="13242" width="0.85546875" style="112"/>
    <col min="13243" max="13243" width="6.7109375" style="112" customWidth="1"/>
    <col min="13244" max="13255" width="0.85546875" style="112"/>
    <col min="13256" max="13256" width="17.140625" style="112" customWidth="1"/>
    <col min="13257" max="13308" width="0" style="112" hidden="1" customWidth="1"/>
    <col min="13309" max="13314" width="0.85546875" style="112"/>
    <col min="13315" max="13315" width="1.5703125" style="112" customWidth="1"/>
    <col min="13316" max="13316" width="9.28515625" style="112" bestFit="1" customWidth="1"/>
    <col min="13317" max="13320" width="0.85546875" style="112"/>
    <col min="13321" max="13321" width="0.85546875" style="112" customWidth="1"/>
    <col min="13322" max="13324" width="0.85546875" style="112"/>
    <col min="13325" max="13325" width="9.28515625" style="112" bestFit="1" customWidth="1"/>
    <col min="13326" max="13431" width="0.85546875" style="112"/>
    <col min="13432" max="13432" width="4" style="112" customWidth="1"/>
    <col min="13433" max="13441" width="0" style="112" hidden="1" customWidth="1"/>
    <col min="13442" max="13489" width="0.85546875" style="112"/>
    <col min="13490" max="13490" width="0.42578125" style="112" customWidth="1"/>
    <col min="13491" max="13491" width="0" style="112" hidden="1" customWidth="1"/>
    <col min="13492" max="13492" width="0.85546875" style="112" customWidth="1"/>
    <col min="13493" max="13498" width="0.85546875" style="112"/>
    <col min="13499" max="13499" width="6.7109375" style="112" customWidth="1"/>
    <col min="13500" max="13511" width="0.85546875" style="112"/>
    <col min="13512" max="13512" width="17.140625" style="112" customWidth="1"/>
    <col min="13513" max="13564" width="0" style="112" hidden="1" customWidth="1"/>
    <col min="13565" max="13570" width="0.85546875" style="112"/>
    <col min="13571" max="13571" width="1.5703125" style="112" customWidth="1"/>
    <col min="13572" max="13572" width="9.28515625" style="112" bestFit="1" customWidth="1"/>
    <col min="13573" max="13576" width="0.85546875" style="112"/>
    <col min="13577" max="13577" width="0.85546875" style="112" customWidth="1"/>
    <col min="13578" max="13580" width="0.85546875" style="112"/>
    <col min="13581" max="13581" width="9.28515625" style="112" bestFit="1" customWidth="1"/>
    <col min="13582" max="13687" width="0.85546875" style="112"/>
    <col min="13688" max="13688" width="4" style="112" customWidth="1"/>
    <col min="13689" max="13697" width="0" style="112" hidden="1" customWidth="1"/>
    <col min="13698" max="13745" width="0.85546875" style="112"/>
    <col min="13746" max="13746" width="0.42578125" style="112" customWidth="1"/>
    <col min="13747" max="13747" width="0" style="112" hidden="1" customWidth="1"/>
    <col min="13748" max="13748" width="0.85546875" style="112" customWidth="1"/>
    <col min="13749" max="13754" width="0.85546875" style="112"/>
    <col min="13755" max="13755" width="6.7109375" style="112" customWidth="1"/>
    <col min="13756" max="13767" width="0.85546875" style="112"/>
    <col min="13768" max="13768" width="17.140625" style="112" customWidth="1"/>
    <col min="13769" max="13820" width="0" style="112" hidden="1" customWidth="1"/>
    <col min="13821" max="13826" width="0.85546875" style="112"/>
    <col min="13827" max="13827" width="1.5703125" style="112" customWidth="1"/>
    <col min="13828" max="13828" width="9.28515625" style="112" bestFit="1" customWidth="1"/>
    <col min="13829" max="13832" width="0.85546875" style="112"/>
    <col min="13833" max="13833" width="0.85546875" style="112" customWidth="1"/>
    <col min="13834" max="13836" width="0.85546875" style="112"/>
    <col min="13837" max="13837" width="9.28515625" style="112" bestFit="1" customWidth="1"/>
    <col min="13838" max="13943" width="0.85546875" style="112"/>
    <col min="13944" max="13944" width="4" style="112" customWidth="1"/>
    <col min="13945" max="13953" width="0" style="112" hidden="1" customWidth="1"/>
    <col min="13954" max="14001" width="0.85546875" style="112"/>
    <col min="14002" max="14002" width="0.42578125" style="112" customWidth="1"/>
    <col min="14003" max="14003" width="0" style="112" hidden="1" customWidth="1"/>
    <col min="14004" max="14004" width="0.85546875" style="112" customWidth="1"/>
    <col min="14005" max="14010" width="0.85546875" style="112"/>
    <col min="14011" max="14011" width="6.7109375" style="112" customWidth="1"/>
    <col min="14012" max="14023" width="0.85546875" style="112"/>
    <col min="14024" max="14024" width="17.140625" style="112" customWidth="1"/>
    <col min="14025" max="14076" width="0" style="112" hidden="1" customWidth="1"/>
    <col min="14077" max="14082" width="0.85546875" style="112"/>
    <col min="14083" max="14083" width="1.5703125" style="112" customWidth="1"/>
    <col min="14084" max="14084" width="9.28515625" style="112" bestFit="1" customWidth="1"/>
    <col min="14085" max="14088" width="0.85546875" style="112"/>
    <col min="14089" max="14089" width="0.85546875" style="112" customWidth="1"/>
    <col min="14090" max="14092" width="0.85546875" style="112"/>
    <col min="14093" max="14093" width="9.28515625" style="112" bestFit="1" customWidth="1"/>
    <col min="14094" max="14199" width="0.85546875" style="112"/>
    <col min="14200" max="14200" width="4" style="112" customWidth="1"/>
    <col min="14201" max="14209" width="0" style="112" hidden="1" customWidth="1"/>
    <col min="14210" max="14257" width="0.85546875" style="112"/>
    <col min="14258" max="14258" width="0.42578125" style="112" customWidth="1"/>
    <col min="14259" max="14259" width="0" style="112" hidden="1" customWidth="1"/>
    <col min="14260" max="14260" width="0.85546875" style="112" customWidth="1"/>
    <col min="14261" max="14266" width="0.85546875" style="112"/>
    <col min="14267" max="14267" width="6.7109375" style="112" customWidth="1"/>
    <col min="14268" max="14279" width="0.85546875" style="112"/>
    <col min="14280" max="14280" width="17.140625" style="112" customWidth="1"/>
    <col min="14281" max="14332" width="0" style="112" hidden="1" customWidth="1"/>
    <col min="14333" max="14338" width="0.85546875" style="112"/>
    <col min="14339" max="14339" width="1.5703125" style="112" customWidth="1"/>
    <col min="14340" max="14340" width="9.28515625" style="112" bestFit="1" customWidth="1"/>
    <col min="14341" max="14344" width="0.85546875" style="112"/>
    <col min="14345" max="14345" width="0.85546875" style="112" customWidth="1"/>
    <col min="14346" max="14348" width="0.85546875" style="112"/>
    <col min="14349" max="14349" width="9.28515625" style="112" bestFit="1" customWidth="1"/>
    <col min="14350" max="14455" width="0.85546875" style="112"/>
    <col min="14456" max="14456" width="4" style="112" customWidth="1"/>
    <col min="14457" max="14465" width="0" style="112" hidden="1" customWidth="1"/>
    <col min="14466" max="14513" width="0.85546875" style="112"/>
    <col min="14514" max="14514" width="0.42578125" style="112" customWidth="1"/>
    <col min="14515" max="14515" width="0" style="112" hidden="1" customWidth="1"/>
    <col min="14516" max="14516" width="0.85546875" style="112" customWidth="1"/>
    <col min="14517" max="14522" width="0.85546875" style="112"/>
    <col min="14523" max="14523" width="6.7109375" style="112" customWidth="1"/>
    <col min="14524" max="14535" width="0.85546875" style="112"/>
    <col min="14536" max="14536" width="17.140625" style="112" customWidth="1"/>
    <col min="14537" max="14588" width="0" style="112" hidden="1" customWidth="1"/>
    <col min="14589" max="14594" width="0.85546875" style="112"/>
    <col min="14595" max="14595" width="1.5703125" style="112" customWidth="1"/>
    <col min="14596" max="14596" width="9.28515625" style="112" bestFit="1" customWidth="1"/>
    <col min="14597" max="14600" width="0.85546875" style="112"/>
    <col min="14601" max="14601" width="0.85546875" style="112" customWidth="1"/>
    <col min="14602" max="14604" width="0.85546875" style="112"/>
    <col min="14605" max="14605" width="9.28515625" style="112" bestFit="1" customWidth="1"/>
    <col min="14606" max="14711" width="0.85546875" style="112"/>
    <col min="14712" max="14712" width="4" style="112" customWidth="1"/>
    <col min="14713" max="14721" width="0" style="112" hidden="1" customWidth="1"/>
    <col min="14722" max="14769" width="0.85546875" style="112"/>
    <col min="14770" max="14770" width="0.42578125" style="112" customWidth="1"/>
    <col min="14771" max="14771" width="0" style="112" hidden="1" customWidth="1"/>
    <col min="14772" max="14772" width="0.85546875" style="112" customWidth="1"/>
    <col min="14773" max="14778" width="0.85546875" style="112"/>
    <col min="14779" max="14779" width="6.7109375" style="112" customWidth="1"/>
    <col min="14780" max="14791" width="0.85546875" style="112"/>
    <col min="14792" max="14792" width="17.140625" style="112" customWidth="1"/>
    <col min="14793" max="14844" width="0" style="112" hidden="1" customWidth="1"/>
    <col min="14845" max="14850" width="0.85546875" style="112"/>
    <col min="14851" max="14851" width="1.5703125" style="112" customWidth="1"/>
    <col min="14852" max="14852" width="9.28515625" style="112" bestFit="1" customWidth="1"/>
    <col min="14853" max="14856" width="0.85546875" style="112"/>
    <col min="14857" max="14857" width="0.85546875" style="112" customWidth="1"/>
    <col min="14858" max="14860" width="0.85546875" style="112"/>
    <col min="14861" max="14861" width="9.28515625" style="112" bestFit="1" customWidth="1"/>
    <col min="14862" max="14967" width="0.85546875" style="112"/>
    <col min="14968" max="14968" width="4" style="112" customWidth="1"/>
    <col min="14969" max="14977" width="0" style="112" hidden="1" customWidth="1"/>
    <col min="14978" max="15025" width="0.85546875" style="112"/>
    <col min="15026" max="15026" width="0.42578125" style="112" customWidth="1"/>
    <col min="15027" max="15027" width="0" style="112" hidden="1" customWidth="1"/>
    <col min="15028" max="15028" width="0.85546875" style="112" customWidth="1"/>
    <col min="15029" max="15034" width="0.85546875" style="112"/>
    <col min="15035" max="15035" width="6.7109375" style="112" customWidth="1"/>
    <col min="15036" max="15047" width="0.85546875" style="112"/>
    <col min="15048" max="15048" width="17.140625" style="112" customWidth="1"/>
    <col min="15049" max="15100" width="0" style="112" hidden="1" customWidth="1"/>
    <col min="15101" max="15106" width="0.85546875" style="112"/>
    <col min="15107" max="15107" width="1.5703125" style="112" customWidth="1"/>
    <col min="15108" max="15108" width="9.28515625" style="112" bestFit="1" customWidth="1"/>
    <col min="15109" max="15112" width="0.85546875" style="112"/>
    <col min="15113" max="15113" width="0.85546875" style="112" customWidth="1"/>
    <col min="15114" max="15116" width="0.85546875" style="112"/>
    <col min="15117" max="15117" width="9.28515625" style="112" bestFit="1" customWidth="1"/>
    <col min="15118" max="15223" width="0.85546875" style="112"/>
    <col min="15224" max="15224" width="4" style="112" customWidth="1"/>
    <col min="15225" max="15233" width="0" style="112" hidden="1" customWidth="1"/>
    <col min="15234" max="15281" width="0.85546875" style="112"/>
    <col min="15282" max="15282" width="0.42578125" style="112" customWidth="1"/>
    <col min="15283" max="15283" width="0" style="112" hidden="1" customWidth="1"/>
    <col min="15284" max="15284" width="0.85546875" style="112" customWidth="1"/>
    <col min="15285" max="15290" width="0.85546875" style="112"/>
    <col min="15291" max="15291" width="6.7109375" style="112" customWidth="1"/>
    <col min="15292" max="15303" width="0.85546875" style="112"/>
    <col min="15304" max="15304" width="17.140625" style="112" customWidth="1"/>
    <col min="15305" max="15356" width="0" style="112" hidden="1" customWidth="1"/>
    <col min="15357" max="15362" width="0.85546875" style="112"/>
    <col min="15363" max="15363" width="1.5703125" style="112" customWidth="1"/>
    <col min="15364" max="15364" width="9.28515625" style="112" bestFit="1" customWidth="1"/>
    <col min="15365" max="15368" width="0.85546875" style="112"/>
    <col min="15369" max="15369" width="0.85546875" style="112" customWidth="1"/>
    <col min="15370" max="15372" width="0.85546875" style="112"/>
    <col min="15373" max="15373" width="9.28515625" style="112" bestFit="1" customWidth="1"/>
    <col min="15374" max="15479" width="0.85546875" style="112"/>
    <col min="15480" max="15480" width="4" style="112" customWidth="1"/>
    <col min="15481" max="15489" width="0" style="112" hidden="1" customWidth="1"/>
    <col min="15490" max="15537" width="0.85546875" style="112"/>
    <col min="15538" max="15538" width="0.42578125" style="112" customWidth="1"/>
    <col min="15539" max="15539" width="0" style="112" hidden="1" customWidth="1"/>
    <col min="15540" max="15540" width="0.85546875" style="112" customWidth="1"/>
    <col min="15541" max="15546" width="0.85546875" style="112"/>
    <col min="15547" max="15547" width="6.7109375" style="112" customWidth="1"/>
    <col min="15548" max="15559" width="0.85546875" style="112"/>
    <col min="15560" max="15560" width="17.140625" style="112" customWidth="1"/>
    <col min="15561" max="15612" width="0" style="112" hidden="1" customWidth="1"/>
    <col min="15613" max="15618" width="0.85546875" style="112"/>
    <col min="15619" max="15619" width="1.5703125" style="112" customWidth="1"/>
    <col min="15620" max="15620" width="9.28515625" style="112" bestFit="1" customWidth="1"/>
    <col min="15621" max="15624" width="0.85546875" style="112"/>
    <col min="15625" max="15625" width="0.85546875" style="112" customWidth="1"/>
    <col min="15626" max="15628" width="0.85546875" style="112"/>
    <col min="15629" max="15629" width="9.28515625" style="112" bestFit="1" customWidth="1"/>
    <col min="15630" max="15735" width="0.85546875" style="112"/>
    <col min="15736" max="15736" width="4" style="112" customWidth="1"/>
    <col min="15737" max="15745" width="0" style="112" hidden="1" customWidth="1"/>
    <col min="15746" max="15793" width="0.85546875" style="112"/>
    <col min="15794" max="15794" width="0.42578125" style="112" customWidth="1"/>
    <col min="15795" max="15795" width="0" style="112" hidden="1" customWidth="1"/>
    <col min="15796" max="15796" width="0.85546875" style="112" customWidth="1"/>
    <col min="15797" max="15802" width="0.85546875" style="112"/>
    <col min="15803" max="15803" width="6.7109375" style="112" customWidth="1"/>
    <col min="15804" max="15815" width="0.85546875" style="112"/>
    <col min="15816" max="15816" width="17.140625" style="112" customWidth="1"/>
    <col min="15817" max="15868" width="0" style="112" hidden="1" customWidth="1"/>
    <col min="15869" max="15874" width="0.85546875" style="112"/>
    <col min="15875" max="15875" width="1.5703125" style="112" customWidth="1"/>
    <col min="15876" max="15876" width="9.28515625" style="112" bestFit="1" customWidth="1"/>
    <col min="15877" max="15880" width="0.85546875" style="112"/>
    <col min="15881" max="15881" width="0.85546875" style="112" customWidth="1"/>
    <col min="15882" max="15884" width="0.85546875" style="112"/>
    <col min="15885" max="15885" width="9.28515625" style="112" bestFit="1" customWidth="1"/>
    <col min="15886" max="15991" width="0.85546875" style="112"/>
    <col min="15992" max="15992" width="4" style="112" customWidth="1"/>
    <col min="15993" max="16001" width="0" style="112" hidden="1" customWidth="1"/>
    <col min="16002" max="16049" width="0.85546875" style="112"/>
    <col min="16050" max="16050" width="0.42578125" style="112" customWidth="1"/>
    <col min="16051" max="16051" width="0" style="112" hidden="1" customWidth="1"/>
    <col min="16052" max="16052" width="0.85546875" style="112" customWidth="1"/>
    <col min="16053" max="16058" width="0.85546875" style="112"/>
    <col min="16059" max="16059" width="6.7109375" style="112" customWidth="1"/>
    <col min="16060" max="16071" width="0.85546875" style="112"/>
    <col min="16072" max="16072" width="17.140625" style="112" customWidth="1"/>
    <col min="16073" max="16124" width="0" style="112" hidden="1" customWidth="1"/>
    <col min="16125" max="16130" width="0.85546875" style="112"/>
    <col min="16131" max="16131" width="1.5703125" style="112" customWidth="1"/>
    <col min="16132" max="16132" width="9.28515625" style="112" bestFit="1" customWidth="1"/>
    <col min="16133" max="16136" width="0.85546875" style="112"/>
    <col min="16137" max="16137" width="0.85546875" style="112" customWidth="1"/>
    <col min="16138" max="16140" width="0.85546875" style="112"/>
    <col min="16141" max="16141" width="9.28515625" style="112" bestFit="1" customWidth="1"/>
    <col min="16142" max="16384" width="0.85546875" style="112"/>
  </cols>
  <sheetData>
    <row r="1" spans="1:8" x14ac:dyDescent="0.25">
      <c r="F1" s="113" t="s">
        <v>0</v>
      </c>
    </row>
    <row r="2" spans="1:8" x14ac:dyDescent="0.25">
      <c r="F2" s="113" t="s">
        <v>1</v>
      </c>
    </row>
    <row r="3" spans="1:8" x14ac:dyDescent="0.25">
      <c r="F3" s="113" t="s">
        <v>2</v>
      </c>
    </row>
    <row r="4" spans="1:8" ht="21" customHeight="1" x14ac:dyDescent="0.25">
      <c r="A4" s="114"/>
      <c r="B4" s="114"/>
      <c r="C4" s="114"/>
      <c r="D4" s="114"/>
      <c r="E4" s="114"/>
      <c r="F4" s="114"/>
    </row>
    <row r="5" spans="1:8" s="114" customFormat="1" ht="18" customHeight="1" x14ac:dyDescent="0.25">
      <c r="A5" s="375" t="s">
        <v>3</v>
      </c>
      <c r="B5" s="375"/>
      <c r="C5" s="375"/>
      <c r="D5" s="375"/>
      <c r="E5" s="375"/>
      <c r="F5" s="375"/>
    </row>
    <row r="6" spans="1:8" s="114" customFormat="1" ht="18" customHeight="1" x14ac:dyDescent="0.25">
      <c r="A6" s="375" t="s">
        <v>4</v>
      </c>
      <c r="B6" s="375"/>
      <c r="C6" s="375"/>
      <c r="D6" s="375"/>
      <c r="E6" s="375"/>
      <c r="F6" s="375"/>
    </row>
    <row r="7" spans="1:8" s="114" customFormat="1" ht="18" customHeight="1" x14ac:dyDescent="0.25">
      <c r="A7" s="375" t="s">
        <v>5</v>
      </c>
      <c r="B7" s="375"/>
      <c r="C7" s="375"/>
      <c r="D7" s="375"/>
      <c r="E7" s="375"/>
      <c r="F7" s="375"/>
    </row>
    <row r="8" spans="1:8" s="114" customFormat="1" ht="18" customHeight="1" x14ac:dyDescent="0.25">
      <c r="A8" s="375" t="s">
        <v>6</v>
      </c>
      <c r="B8" s="375"/>
      <c r="C8" s="375"/>
      <c r="D8" s="375"/>
      <c r="E8" s="375"/>
      <c r="F8" s="375"/>
    </row>
    <row r="9" spans="1:8" s="114" customFormat="1" ht="14.25" customHeight="1" x14ac:dyDescent="0.25">
      <c r="A9" s="115"/>
      <c r="B9" s="115"/>
      <c r="C9" s="115"/>
      <c r="D9" s="115"/>
      <c r="E9" s="115"/>
      <c r="F9" s="115"/>
    </row>
    <row r="10" spans="1:8" s="114" customFormat="1" ht="21" customHeight="1" x14ac:dyDescent="0.25">
      <c r="A10" s="116" t="s">
        <v>262</v>
      </c>
      <c r="B10" s="115"/>
      <c r="C10" s="115"/>
      <c r="D10" s="115"/>
      <c r="E10" s="115"/>
      <c r="F10" s="115"/>
    </row>
    <row r="11" spans="1:8" s="114" customFormat="1" ht="15.75" x14ac:dyDescent="0.25">
      <c r="A11" s="116" t="s">
        <v>154</v>
      </c>
      <c r="B11" s="117" t="s">
        <v>155</v>
      </c>
    </row>
    <row r="12" spans="1:8" s="114" customFormat="1" ht="15.75" x14ac:dyDescent="0.25">
      <c r="A12" s="116" t="s">
        <v>156</v>
      </c>
      <c r="B12" s="118" t="s">
        <v>263</v>
      </c>
    </row>
    <row r="13" spans="1:8" s="114" customFormat="1" ht="15.75" x14ac:dyDescent="0.25">
      <c r="A13" s="116" t="s">
        <v>264</v>
      </c>
      <c r="C13" s="119"/>
    </row>
    <row r="14" spans="1:8" s="114" customFormat="1" ht="15" customHeight="1" x14ac:dyDescent="0.25"/>
    <row r="15" spans="1:8" s="114" customFormat="1" ht="15.75" x14ac:dyDescent="0.25">
      <c r="A15" s="376" t="s">
        <v>11</v>
      </c>
      <c r="B15" s="378" t="s">
        <v>12</v>
      </c>
      <c r="C15" s="376" t="s">
        <v>159</v>
      </c>
      <c r="D15" s="378" t="s">
        <v>265</v>
      </c>
      <c r="E15" s="378"/>
      <c r="F15" s="376" t="s">
        <v>14</v>
      </c>
    </row>
    <row r="16" spans="1:8" s="114" customFormat="1" ht="15.75" x14ac:dyDescent="0.25">
      <c r="A16" s="377"/>
      <c r="B16" s="378"/>
      <c r="C16" s="377"/>
      <c r="D16" s="120" t="s">
        <v>266</v>
      </c>
      <c r="E16" s="121" t="s">
        <v>267</v>
      </c>
      <c r="F16" s="377"/>
      <c r="G16" s="122"/>
      <c r="H16" s="122"/>
    </row>
    <row r="17" spans="1:8" s="114" customFormat="1" ht="15.75" x14ac:dyDescent="0.25">
      <c r="A17" s="123" t="s">
        <v>17</v>
      </c>
      <c r="B17" s="124" t="s">
        <v>18</v>
      </c>
      <c r="C17" s="125" t="s">
        <v>19</v>
      </c>
      <c r="D17" s="125" t="s">
        <v>19</v>
      </c>
      <c r="E17" s="125" t="s">
        <v>19</v>
      </c>
      <c r="F17" s="126" t="s">
        <v>19</v>
      </c>
      <c r="G17" s="122"/>
      <c r="H17" s="122"/>
    </row>
    <row r="18" spans="1:8" s="114" customFormat="1" ht="15.75" x14ac:dyDescent="0.25">
      <c r="A18" s="123" t="s">
        <v>20</v>
      </c>
      <c r="B18" s="124" t="s">
        <v>21</v>
      </c>
      <c r="C18" s="125" t="s">
        <v>22</v>
      </c>
      <c r="D18" s="127">
        <f>D19+D45+D61</f>
        <v>1798767.3038333273</v>
      </c>
      <c r="E18" s="127"/>
      <c r="F18" s="128"/>
      <c r="G18" s="122"/>
      <c r="H18" s="122"/>
    </row>
    <row r="19" spans="1:8" s="114" customFormat="1" ht="18" customHeight="1" x14ac:dyDescent="0.25">
      <c r="A19" s="123" t="s">
        <v>23</v>
      </c>
      <c r="B19" s="124" t="s">
        <v>160</v>
      </c>
      <c r="C19" s="125" t="s">
        <v>22</v>
      </c>
      <c r="D19" s="127">
        <f>D20+D25+D27</f>
        <v>814449.04599999997</v>
      </c>
      <c r="E19" s="127"/>
      <c r="F19" s="129"/>
    </row>
    <row r="20" spans="1:8" s="114" customFormat="1" ht="18" customHeight="1" x14ac:dyDescent="0.25">
      <c r="A20" s="123" t="s">
        <v>26</v>
      </c>
      <c r="B20" s="124" t="s">
        <v>27</v>
      </c>
      <c r="C20" s="125" t="s">
        <v>22</v>
      </c>
      <c r="D20" s="127">
        <f>D21+D23</f>
        <v>50067.019669871886</v>
      </c>
      <c r="E20" s="127"/>
      <c r="F20" s="128"/>
    </row>
    <row r="21" spans="1:8" s="114" customFormat="1" ht="31.5" x14ac:dyDescent="0.25">
      <c r="A21" s="123" t="s">
        <v>28</v>
      </c>
      <c r="B21" s="124" t="s">
        <v>29</v>
      </c>
      <c r="C21" s="125" t="s">
        <v>22</v>
      </c>
      <c r="D21" s="127">
        <v>48472.082255800902</v>
      </c>
      <c r="E21" s="127"/>
      <c r="F21" s="128"/>
    </row>
    <row r="22" spans="1:8" s="114" customFormat="1" ht="15.75" x14ac:dyDescent="0.25">
      <c r="A22" s="123" t="s">
        <v>30</v>
      </c>
      <c r="B22" s="124" t="s">
        <v>31</v>
      </c>
      <c r="C22" s="125" t="s">
        <v>22</v>
      </c>
      <c r="D22" s="127" t="s">
        <v>25</v>
      </c>
      <c r="E22" s="127"/>
      <c r="F22" s="128"/>
    </row>
    <row r="23" spans="1:8" s="114" customFormat="1" ht="63" x14ac:dyDescent="0.25">
      <c r="A23" s="123" t="s">
        <v>32</v>
      </c>
      <c r="B23" s="124" t="s">
        <v>33</v>
      </c>
      <c r="C23" s="125" t="s">
        <v>22</v>
      </c>
      <c r="D23" s="127">
        <v>1594.9374140709824</v>
      </c>
      <c r="E23" s="127"/>
      <c r="F23" s="130"/>
    </row>
    <row r="24" spans="1:8" s="114" customFormat="1" ht="15.75" x14ac:dyDescent="0.25">
      <c r="A24" s="123" t="s">
        <v>34</v>
      </c>
      <c r="B24" s="124" t="s">
        <v>35</v>
      </c>
      <c r="C24" s="125" t="s">
        <v>22</v>
      </c>
      <c r="D24" s="127" t="s">
        <v>25</v>
      </c>
      <c r="E24" s="131"/>
      <c r="F24" s="128"/>
    </row>
    <row r="25" spans="1:8" s="114" customFormat="1" ht="15.75" x14ac:dyDescent="0.25">
      <c r="A25" s="123" t="s">
        <v>36</v>
      </c>
      <c r="B25" s="124" t="s">
        <v>37</v>
      </c>
      <c r="C25" s="125" t="s">
        <v>22</v>
      </c>
      <c r="D25" s="127">
        <v>589710.90331457043</v>
      </c>
      <c r="E25" s="131"/>
      <c r="F25" s="128"/>
    </row>
    <row r="26" spans="1:8" s="114" customFormat="1" ht="18" customHeight="1" x14ac:dyDescent="0.25">
      <c r="A26" s="123" t="s">
        <v>38</v>
      </c>
      <c r="B26" s="124" t="s">
        <v>35</v>
      </c>
      <c r="C26" s="125" t="s">
        <v>22</v>
      </c>
      <c r="D26" s="127" t="s">
        <v>25</v>
      </c>
      <c r="E26" s="131"/>
      <c r="F26" s="128"/>
    </row>
    <row r="27" spans="1:8" s="132" customFormat="1" ht="31.5" x14ac:dyDescent="0.25">
      <c r="A27" s="123" t="s">
        <v>39</v>
      </c>
      <c r="B27" s="124" t="s">
        <v>40</v>
      </c>
      <c r="C27" s="125" t="s">
        <v>22</v>
      </c>
      <c r="D27" s="127">
        <f>D28+D29+D30+D42</f>
        <v>174671.12301555765</v>
      </c>
      <c r="E27" s="127"/>
      <c r="F27" s="128"/>
    </row>
    <row r="28" spans="1:8" s="114" customFormat="1" ht="31.5" x14ac:dyDescent="0.25">
      <c r="A28" s="123" t="s">
        <v>41</v>
      </c>
      <c r="B28" s="124" t="s">
        <v>42</v>
      </c>
      <c r="C28" s="125" t="s">
        <v>22</v>
      </c>
      <c r="D28" s="127">
        <v>1839.6052395349948</v>
      </c>
      <c r="E28" s="131"/>
      <c r="F28" s="128"/>
    </row>
    <row r="29" spans="1:8" s="114" customFormat="1" ht="18" customHeight="1" x14ac:dyDescent="0.25">
      <c r="A29" s="123" t="s">
        <v>43</v>
      </c>
      <c r="B29" s="124" t="s">
        <v>44</v>
      </c>
      <c r="C29" s="125" t="s">
        <v>22</v>
      </c>
      <c r="D29" s="127">
        <v>0</v>
      </c>
      <c r="E29" s="131"/>
      <c r="F29" s="133"/>
    </row>
    <row r="30" spans="1:8" s="114" customFormat="1" ht="31.5" x14ac:dyDescent="0.25">
      <c r="A30" s="123" t="s">
        <v>45</v>
      </c>
      <c r="B30" s="124" t="s">
        <v>46</v>
      </c>
      <c r="C30" s="125" t="s">
        <v>22</v>
      </c>
      <c r="D30" s="127">
        <f>D31+D32+D33+D34+D35+D36+D37+D38+D39+D40+D41</f>
        <v>93875.127689578687</v>
      </c>
      <c r="E30" s="127"/>
      <c r="F30" s="128"/>
    </row>
    <row r="31" spans="1:8" s="114" customFormat="1" ht="15.75" x14ac:dyDescent="0.25">
      <c r="A31" s="123" t="s">
        <v>205</v>
      </c>
      <c r="B31" s="124" t="s">
        <v>268</v>
      </c>
      <c r="C31" s="125" t="s">
        <v>22</v>
      </c>
      <c r="D31" s="127">
        <v>6664.2249134976737</v>
      </c>
      <c r="E31" s="131"/>
      <c r="F31" s="128"/>
    </row>
    <row r="32" spans="1:8" s="114" customFormat="1" ht="33.75" customHeight="1" x14ac:dyDescent="0.25">
      <c r="A32" s="123" t="s">
        <v>206</v>
      </c>
      <c r="B32" s="124" t="s">
        <v>209</v>
      </c>
      <c r="C32" s="125" t="s">
        <v>22</v>
      </c>
      <c r="D32" s="127">
        <v>6235.821066934689</v>
      </c>
      <c r="E32" s="131"/>
      <c r="F32" s="128"/>
    </row>
    <row r="33" spans="1:7" s="114" customFormat="1" ht="33.75" customHeight="1" x14ac:dyDescent="0.25">
      <c r="A33" s="123" t="s">
        <v>208</v>
      </c>
      <c r="B33" s="124" t="s">
        <v>269</v>
      </c>
      <c r="C33" s="125" t="s">
        <v>22</v>
      </c>
      <c r="D33" s="127">
        <v>19182.27940982208</v>
      </c>
      <c r="E33" s="131"/>
      <c r="F33" s="134"/>
    </row>
    <row r="34" spans="1:7" s="114" customFormat="1" ht="33.75" customHeight="1" x14ac:dyDescent="0.25">
      <c r="A34" s="123" t="s">
        <v>210</v>
      </c>
      <c r="B34" s="124" t="s">
        <v>211</v>
      </c>
      <c r="C34" s="125" t="s">
        <v>22</v>
      </c>
      <c r="D34" s="127">
        <v>221.77126220712688</v>
      </c>
      <c r="E34" s="131"/>
      <c r="F34" s="128"/>
    </row>
    <row r="35" spans="1:7" s="114" customFormat="1" ht="18" customHeight="1" x14ac:dyDescent="0.25">
      <c r="A35" s="123" t="s">
        <v>212</v>
      </c>
      <c r="B35" s="124" t="s">
        <v>270</v>
      </c>
      <c r="C35" s="125" t="s">
        <v>22</v>
      </c>
      <c r="D35" s="127">
        <v>0</v>
      </c>
      <c r="E35" s="131"/>
      <c r="F35" s="128"/>
      <c r="G35" s="135"/>
    </row>
    <row r="36" spans="1:7" s="114" customFormat="1" ht="31.5" x14ac:dyDescent="0.25">
      <c r="A36" s="123" t="s">
        <v>213</v>
      </c>
      <c r="B36" s="124" t="s">
        <v>50</v>
      </c>
      <c r="C36" s="125" t="s">
        <v>22</v>
      </c>
      <c r="D36" s="127">
        <v>19521.705148146521</v>
      </c>
      <c r="E36" s="131"/>
      <c r="F36" s="136"/>
    </row>
    <row r="37" spans="1:7" s="114" customFormat="1" ht="15.75" x14ac:dyDescent="0.25">
      <c r="A37" s="123" t="s">
        <v>248</v>
      </c>
      <c r="B37" s="124" t="s">
        <v>52</v>
      </c>
      <c r="C37" s="125" t="s">
        <v>22</v>
      </c>
      <c r="D37" s="127">
        <v>2761.7125915968204</v>
      </c>
      <c r="E37" s="131"/>
      <c r="F37" s="130"/>
    </row>
    <row r="38" spans="1:7" s="114" customFormat="1" ht="39" customHeight="1" x14ac:dyDescent="0.25">
      <c r="A38" s="123" t="s">
        <v>271</v>
      </c>
      <c r="B38" s="124" t="s">
        <v>54</v>
      </c>
      <c r="C38" s="125" t="s">
        <v>22</v>
      </c>
      <c r="D38" s="127">
        <v>2585.8460231501454</v>
      </c>
      <c r="E38" s="131"/>
      <c r="F38" s="134"/>
    </row>
    <row r="39" spans="1:7" s="114" customFormat="1" ht="15.75" x14ac:dyDescent="0.25">
      <c r="A39" s="123" t="s">
        <v>272</v>
      </c>
      <c r="B39" s="124" t="s">
        <v>247</v>
      </c>
      <c r="C39" s="125" t="s">
        <v>22</v>
      </c>
      <c r="D39" s="127">
        <v>132.5737414425293</v>
      </c>
      <c r="E39" s="131"/>
      <c r="F39" s="137"/>
    </row>
    <row r="40" spans="1:7" s="114" customFormat="1" ht="15.75" x14ac:dyDescent="0.25">
      <c r="A40" s="123" t="s">
        <v>273</v>
      </c>
      <c r="B40" s="124" t="s">
        <v>58</v>
      </c>
      <c r="C40" s="125" t="s">
        <v>22</v>
      </c>
      <c r="D40" s="127">
        <v>8040.267814750212</v>
      </c>
      <c r="E40" s="131"/>
      <c r="F40" s="137"/>
    </row>
    <row r="41" spans="1:7" s="114" customFormat="1" ht="15.75" x14ac:dyDescent="0.25">
      <c r="A41" s="123" t="s">
        <v>274</v>
      </c>
      <c r="B41" s="124" t="s">
        <v>169</v>
      </c>
      <c r="C41" s="125" t="s">
        <v>22</v>
      </c>
      <c r="D41" s="127">
        <v>28528.9257180309</v>
      </c>
      <c r="E41" s="131"/>
      <c r="F41" s="134"/>
    </row>
    <row r="42" spans="1:7" s="114" customFormat="1" ht="18" customHeight="1" x14ac:dyDescent="0.25">
      <c r="A42" s="123" t="s">
        <v>275</v>
      </c>
      <c r="B42" s="124" t="s">
        <v>276</v>
      </c>
      <c r="C42" s="125" t="s">
        <v>22</v>
      </c>
      <c r="D42" s="127">
        <v>78956.390086443978</v>
      </c>
      <c r="E42" s="131"/>
      <c r="F42" s="138"/>
    </row>
    <row r="43" spans="1:7" s="114" customFormat="1" ht="47.25" x14ac:dyDescent="0.25">
      <c r="A43" s="123" t="s">
        <v>59</v>
      </c>
      <c r="B43" s="124" t="s">
        <v>60</v>
      </c>
      <c r="C43" s="125" t="s">
        <v>22</v>
      </c>
      <c r="D43" s="127" t="s">
        <v>25</v>
      </c>
      <c r="E43" s="131"/>
      <c r="F43" s="139"/>
    </row>
    <row r="44" spans="1:7" s="114" customFormat="1" ht="31.5" x14ac:dyDescent="0.25">
      <c r="A44" s="123" t="s">
        <v>61</v>
      </c>
      <c r="B44" s="124" t="s">
        <v>62</v>
      </c>
      <c r="C44" s="125" t="s">
        <v>22</v>
      </c>
      <c r="D44" s="127" t="s">
        <v>25</v>
      </c>
      <c r="E44" s="131"/>
      <c r="F44" s="139"/>
    </row>
    <row r="45" spans="1:7" s="132" customFormat="1" ht="31.5" x14ac:dyDescent="0.25">
      <c r="A45" s="140" t="s">
        <v>63</v>
      </c>
      <c r="B45" s="141" t="s">
        <v>64</v>
      </c>
      <c r="C45" s="142" t="s">
        <v>22</v>
      </c>
      <c r="D45" s="143">
        <f>D46+D48+D49+D51+D53+D54+D55+D58+D52</f>
        <v>827290.75808177551</v>
      </c>
      <c r="E45" s="143"/>
      <c r="F45" s="144"/>
    </row>
    <row r="46" spans="1:7" s="114" customFormat="1" ht="18" customHeight="1" x14ac:dyDescent="0.25">
      <c r="A46" s="123" t="s">
        <v>65</v>
      </c>
      <c r="B46" s="124" t="s">
        <v>66</v>
      </c>
      <c r="C46" s="125" t="s">
        <v>22</v>
      </c>
      <c r="D46" s="131">
        <v>0</v>
      </c>
      <c r="E46" s="131"/>
      <c r="F46" s="139"/>
    </row>
    <row r="47" spans="1:7" s="114" customFormat="1" ht="30.75" customHeight="1" x14ac:dyDescent="0.25">
      <c r="A47" s="123" t="s">
        <v>67</v>
      </c>
      <c r="B47" s="124" t="s">
        <v>68</v>
      </c>
      <c r="C47" s="125" t="s">
        <v>22</v>
      </c>
      <c r="D47" s="131">
        <v>0</v>
      </c>
      <c r="E47" s="131"/>
      <c r="F47" s="139"/>
    </row>
    <row r="48" spans="1:7" s="114" customFormat="1" ht="15.75" x14ac:dyDescent="0.25">
      <c r="A48" s="123" t="s">
        <v>69</v>
      </c>
      <c r="B48" s="124" t="s">
        <v>251</v>
      </c>
      <c r="C48" s="125" t="s">
        <v>22</v>
      </c>
      <c r="D48" s="131">
        <v>767.15797683539995</v>
      </c>
      <c r="E48" s="131"/>
      <c r="F48" s="145"/>
    </row>
    <row r="49" spans="1:6" s="114" customFormat="1" ht="18" customHeight="1" x14ac:dyDescent="0.25">
      <c r="A49" s="123" t="s">
        <v>71</v>
      </c>
      <c r="B49" s="124" t="s">
        <v>72</v>
      </c>
      <c r="C49" s="125" t="s">
        <v>22</v>
      </c>
      <c r="D49" s="131">
        <v>142925.87216892911</v>
      </c>
      <c r="E49" s="131"/>
      <c r="F49" s="139"/>
    </row>
    <row r="50" spans="1:6" s="114" customFormat="1" ht="47.25" x14ac:dyDescent="0.25">
      <c r="A50" s="123" t="s">
        <v>73</v>
      </c>
      <c r="B50" s="124" t="s">
        <v>74</v>
      </c>
      <c r="C50" s="125" t="s">
        <v>22</v>
      </c>
      <c r="D50" s="131" t="s">
        <v>25</v>
      </c>
      <c r="E50" s="131"/>
      <c r="F50" s="139"/>
    </row>
    <row r="51" spans="1:6" s="114" customFormat="1" ht="15.75" x14ac:dyDescent="0.25">
      <c r="A51" s="123" t="s">
        <v>75</v>
      </c>
      <c r="B51" s="124" t="s">
        <v>76</v>
      </c>
      <c r="C51" s="125" t="s">
        <v>22</v>
      </c>
      <c r="D51" s="131">
        <v>262432.90000000002</v>
      </c>
      <c r="E51" s="131"/>
      <c r="F51" s="130"/>
    </row>
    <row r="52" spans="1:6" s="114" customFormat="1" ht="18" customHeight="1" x14ac:dyDescent="0.25">
      <c r="A52" s="123" t="s">
        <v>77</v>
      </c>
      <c r="B52" s="124" t="s">
        <v>78</v>
      </c>
      <c r="C52" s="125" t="s">
        <v>22</v>
      </c>
      <c r="D52" s="131">
        <v>153803.53369072496</v>
      </c>
      <c r="E52" s="131"/>
      <c r="F52" s="139"/>
    </row>
    <row r="53" spans="1:6" s="114" customFormat="1" ht="15.75" x14ac:dyDescent="0.25">
      <c r="A53" s="123" t="s">
        <v>79</v>
      </c>
      <c r="B53" s="124" t="s">
        <v>80</v>
      </c>
      <c r="C53" s="125" t="s">
        <v>22</v>
      </c>
      <c r="D53" s="131">
        <v>0</v>
      </c>
      <c r="E53" s="131"/>
      <c r="F53" s="130"/>
    </row>
    <row r="54" spans="1:6" s="114" customFormat="1" ht="15.75" x14ac:dyDescent="0.25">
      <c r="A54" s="123" t="s">
        <v>81</v>
      </c>
      <c r="B54" s="124" t="s">
        <v>82</v>
      </c>
      <c r="C54" s="125" t="s">
        <v>22</v>
      </c>
      <c r="D54" s="131">
        <v>20903.168553698495</v>
      </c>
      <c r="E54" s="131"/>
      <c r="F54" s="130"/>
    </row>
    <row r="55" spans="1:6" s="114" customFormat="1" ht="78.75" x14ac:dyDescent="0.25">
      <c r="A55" s="123" t="s">
        <v>83</v>
      </c>
      <c r="B55" s="124" t="s">
        <v>84</v>
      </c>
      <c r="C55" s="125" t="s">
        <v>22</v>
      </c>
      <c r="D55" s="131">
        <v>141141.13</v>
      </c>
      <c r="E55" s="131"/>
      <c r="F55" s="139"/>
    </row>
    <row r="56" spans="1:6" s="114" customFormat="1" ht="36" customHeight="1" x14ac:dyDescent="0.25">
      <c r="A56" s="123" t="s">
        <v>85</v>
      </c>
      <c r="B56" s="124" t="s">
        <v>86</v>
      </c>
      <c r="C56" s="125" t="s">
        <v>87</v>
      </c>
      <c r="D56" s="131" t="s">
        <v>25</v>
      </c>
      <c r="E56" s="131"/>
      <c r="F56" s="139"/>
    </row>
    <row r="57" spans="1:6" s="114" customFormat="1" ht="126" x14ac:dyDescent="0.25">
      <c r="A57" s="123" t="s">
        <v>88</v>
      </c>
      <c r="B57" s="146" t="s">
        <v>89</v>
      </c>
      <c r="C57" s="125" t="s">
        <v>22</v>
      </c>
      <c r="D57" s="131" t="s">
        <v>25</v>
      </c>
      <c r="E57" s="131"/>
      <c r="F57" s="139"/>
    </row>
    <row r="58" spans="1:6" s="114" customFormat="1" ht="41.25" customHeight="1" x14ac:dyDescent="0.25">
      <c r="A58" s="123" t="s">
        <v>90</v>
      </c>
      <c r="B58" s="124" t="s">
        <v>171</v>
      </c>
      <c r="C58" s="125" t="s">
        <v>22</v>
      </c>
      <c r="D58" s="127">
        <f>D59+D60</f>
        <v>105316.99569158744</v>
      </c>
      <c r="E58" s="127"/>
      <c r="F58" s="139"/>
    </row>
    <row r="59" spans="1:6" s="114" customFormat="1" ht="15.75" x14ac:dyDescent="0.25">
      <c r="A59" s="123" t="s">
        <v>172</v>
      </c>
      <c r="B59" s="124" t="s">
        <v>277</v>
      </c>
      <c r="C59" s="125" t="s">
        <v>22</v>
      </c>
      <c r="D59" s="131">
        <v>0</v>
      </c>
      <c r="E59" s="131"/>
      <c r="F59" s="139"/>
    </row>
    <row r="60" spans="1:6" s="114" customFormat="1" ht="18" customHeight="1" x14ac:dyDescent="0.25">
      <c r="A60" s="123" t="s">
        <v>174</v>
      </c>
      <c r="B60" s="124" t="s">
        <v>278</v>
      </c>
      <c r="C60" s="125" t="s">
        <v>22</v>
      </c>
      <c r="D60" s="131">
        <v>105316.99569158744</v>
      </c>
      <c r="E60" s="131"/>
      <c r="F60" s="139"/>
    </row>
    <row r="61" spans="1:6" s="114" customFormat="1" ht="48.75" customHeight="1" x14ac:dyDescent="0.25">
      <c r="A61" s="123" t="s">
        <v>91</v>
      </c>
      <c r="B61" s="124" t="s">
        <v>92</v>
      </c>
      <c r="C61" s="125" t="s">
        <v>22</v>
      </c>
      <c r="D61" s="131">
        <v>157027.49975155169</v>
      </c>
      <c r="E61" s="131"/>
      <c r="F61" s="139"/>
    </row>
    <row r="62" spans="1:6" s="114" customFormat="1" ht="47.25" x14ac:dyDescent="0.25">
      <c r="A62" s="123" t="s">
        <v>93</v>
      </c>
      <c r="B62" s="124" t="s">
        <v>279</v>
      </c>
      <c r="C62" s="125" t="s">
        <v>22</v>
      </c>
      <c r="D62" s="131">
        <f>D42</f>
        <v>78956.390086443978</v>
      </c>
      <c r="E62" s="131"/>
      <c r="F62" s="139"/>
    </row>
    <row r="63" spans="1:6" s="114" customFormat="1" ht="47.25" x14ac:dyDescent="0.25">
      <c r="A63" s="123" t="s">
        <v>95</v>
      </c>
      <c r="B63" s="124" t="s">
        <v>96</v>
      </c>
      <c r="C63" s="125" t="s">
        <v>22</v>
      </c>
      <c r="D63" s="131">
        <v>471614.41281270457</v>
      </c>
      <c r="E63" s="131"/>
      <c r="F63" s="147"/>
    </row>
    <row r="64" spans="1:6" s="114" customFormat="1" ht="36.75" customHeight="1" x14ac:dyDescent="0.25">
      <c r="A64" s="123" t="s">
        <v>23</v>
      </c>
      <c r="B64" s="124" t="s">
        <v>97</v>
      </c>
      <c r="C64" s="125" t="s">
        <v>98</v>
      </c>
      <c r="D64" s="131">
        <f>114.1469553*1000</f>
        <v>114146.9553</v>
      </c>
      <c r="E64" s="131"/>
      <c r="F64" s="139"/>
    </row>
    <row r="65" spans="1:13" s="114" customFormat="1" ht="78.75" x14ac:dyDescent="0.25">
      <c r="A65" s="123" t="s">
        <v>63</v>
      </c>
      <c r="B65" s="124" t="s">
        <v>99</v>
      </c>
      <c r="C65" s="125" t="s">
        <v>280</v>
      </c>
      <c r="D65" s="127">
        <f>D63/D64*1000</f>
        <v>4131.642509195377</v>
      </c>
      <c r="E65" s="148"/>
      <c r="F65" s="139"/>
    </row>
    <row r="66" spans="1:13" s="114" customFormat="1" ht="84" customHeight="1" x14ac:dyDescent="0.25">
      <c r="A66" s="123" t="s">
        <v>101</v>
      </c>
      <c r="B66" s="124" t="s">
        <v>102</v>
      </c>
      <c r="C66" s="125" t="s">
        <v>19</v>
      </c>
      <c r="D66" s="125" t="s">
        <v>19</v>
      </c>
      <c r="E66" s="131"/>
      <c r="F66" s="149"/>
    </row>
    <row r="67" spans="1:13" s="114" customFormat="1" ht="31.5" x14ac:dyDescent="0.25">
      <c r="A67" s="123" t="s">
        <v>20</v>
      </c>
      <c r="B67" s="124" t="s">
        <v>103</v>
      </c>
      <c r="C67" s="125" t="s">
        <v>104</v>
      </c>
      <c r="D67" s="131" t="s">
        <v>25</v>
      </c>
      <c r="E67" s="131"/>
      <c r="F67" s="150"/>
    </row>
    <row r="68" spans="1:13" s="114" customFormat="1" ht="31.5" x14ac:dyDescent="0.25">
      <c r="A68" s="123" t="s">
        <v>105</v>
      </c>
      <c r="B68" s="124" t="s">
        <v>106</v>
      </c>
      <c r="C68" s="125" t="s">
        <v>191</v>
      </c>
      <c r="D68" s="151" t="s">
        <v>25</v>
      </c>
      <c r="E68" s="151"/>
      <c r="F68" s="150"/>
    </row>
    <row r="69" spans="1:13" s="114" customFormat="1" ht="15.75" x14ac:dyDescent="0.25">
      <c r="A69" s="123" t="s">
        <v>281</v>
      </c>
      <c r="B69" s="124" t="s">
        <v>109</v>
      </c>
      <c r="C69" s="125" t="s">
        <v>191</v>
      </c>
      <c r="D69" s="151" t="s">
        <v>25</v>
      </c>
      <c r="E69" s="151"/>
      <c r="F69" s="150"/>
    </row>
    <row r="70" spans="1:13" s="114" customFormat="1" ht="15.75" x14ac:dyDescent="0.25">
      <c r="A70" s="123" t="s">
        <v>110</v>
      </c>
      <c r="B70" s="124" t="s">
        <v>111</v>
      </c>
      <c r="C70" s="125" t="s">
        <v>191</v>
      </c>
      <c r="D70" s="151" t="s">
        <v>25</v>
      </c>
      <c r="E70" s="151"/>
      <c r="F70" s="150"/>
    </row>
    <row r="71" spans="1:13" s="114" customFormat="1" ht="15.75" x14ac:dyDescent="0.25">
      <c r="A71" s="123" t="s">
        <v>112</v>
      </c>
      <c r="B71" s="124" t="s">
        <v>113</v>
      </c>
      <c r="C71" s="125" t="s">
        <v>191</v>
      </c>
      <c r="D71" s="151" t="s">
        <v>25</v>
      </c>
      <c r="E71" s="151"/>
      <c r="F71" s="150"/>
    </row>
    <row r="72" spans="1:13" s="114" customFormat="1" ht="15.75" x14ac:dyDescent="0.25">
      <c r="A72" s="123" t="s">
        <v>282</v>
      </c>
      <c r="B72" s="124" t="s">
        <v>115</v>
      </c>
      <c r="C72" s="125" t="s">
        <v>191</v>
      </c>
      <c r="D72" s="151" t="s">
        <v>25</v>
      </c>
      <c r="E72" s="151"/>
      <c r="F72" s="150"/>
      <c r="G72" s="152"/>
      <c r="H72" s="152"/>
      <c r="I72" s="152"/>
      <c r="J72" s="152"/>
      <c r="K72" s="152"/>
      <c r="L72" s="152"/>
      <c r="M72" s="152"/>
    </row>
    <row r="73" spans="1:13" s="114" customFormat="1" ht="33" customHeight="1" x14ac:dyDescent="0.25">
      <c r="A73" s="123" t="s">
        <v>116</v>
      </c>
      <c r="B73" s="124" t="s">
        <v>117</v>
      </c>
      <c r="C73" s="125" t="s">
        <v>118</v>
      </c>
      <c r="D73" s="153">
        <f>D74+D75+D76+D77</f>
        <v>12828.11</v>
      </c>
      <c r="E73" s="127"/>
      <c r="F73" s="150"/>
      <c r="G73" s="152"/>
      <c r="H73" s="152"/>
      <c r="I73" s="152"/>
      <c r="J73" s="152"/>
      <c r="K73" s="152"/>
      <c r="L73" s="152"/>
      <c r="M73" s="152"/>
    </row>
    <row r="74" spans="1:13" s="114" customFormat="1" ht="15.75" x14ac:dyDescent="0.25">
      <c r="A74" s="123" t="s">
        <v>283</v>
      </c>
      <c r="B74" s="124" t="s">
        <v>109</v>
      </c>
      <c r="C74" s="125" t="s">
        <v>118</v>
      </c>
      <c r="D74" s="154">
        <v>1797.43</v>
      </c>
      <c r="E74" s="131"/>
      <c r="F74" s="150"/>
      <c r="G74" s="152"/>
      <c r="H74" s="152"/>
      <c r="I74" s="152"/>
      <c r="J74" s="152"/>
      <c r="K74" s="152"/>
      <c r="L74" s="152"/>
      <c r="M74" s="152"/>
    </row>
    <row r="75" spans="1:13" s="114" customFormat="1" ht="15.75" x14ac:dyDescent="0.25">
      <c r="A75" s="123" t="s">
        <v>284</v>
      </c>
      <c r="B75" s="124" t="s">
        <v>111</v>
      </c>
      <c r="C75" s="125" t="s">
        <v>118</v>
      </c>
      <c r="D75" s="154">
        <v>34.119999999999997</v>
      </c>
      <c r="E75" s="131"/>
      <c r="F75" s="150"/>
      <c r="G75" s="152"/>
      <c r="H75" s="152"/>
      <c r="I75" s="152"/>
      <c r="J75" s="152"/>
      <c r="K75" s="152"/>
      <c r="L75" s="152"/>
      <c r="M75" s="152"/>
    </row>
    <row r="76" spans="1:13" s="114" customFormat="1" ht="15.75" x14ac:dyDescent="0.25">
      <c r="A76" s="123" t="s">
        <v>285</v>
      </c>
      <c r="B76" s="124" t="s">
        <v>113</v>
      </c>
      <c r="C76" s="125" t="s">
        <v>118</v>
      </c>
      <c r="D76" s="154">
        <v>5224.2</v>
      </c>
      <c r="E76" s="131"/>
      <c r="F76" s="150"/>
      <c r="G76" s="152"/>
      <c r="H76" s="152"/>
      <c r="I76" s="152"/>
      <c r="J76" s="152"/>
      <c r="K76" s="152"/>
      <c r="L76" s="152"/>
      <c r="M76" s="152"/>
    </row>
    <row r="77" spans="1:13" s="114" customFormat="1" ht="15.75" x14ac:dyDescent="0.25">
      <c r="A77" s="123" t="s">
        <v>286</v>
      </c>
      <c r="B77" s="124" t="s">
        <v>115</v>
      </c>
      <c r="C77" s="125" t="s">
        <v>118</v>
      </c>
      <c r="D77" s="154">
        <v>5772.36</v>
      </c>
      <c r="E77" s="131"/>
      <c r="F77" s="150"/>
      <c r="G77" s="152"/>
      <c r="H77" s="152"/>
      <c r="I77" s="152"/>
      <c r="J77" s="152"/>
      <c r="K77" s="152"/>
      <c r="L77" s="152"/>
      <c r="M77" s="152"/>
    </row>
    <row r="78" spans="1:13" s="114" customFormat="1" ht="31.5" x14ac:dyDescent="0.25">
      <c r="A78" s="123" t="s">
        <v>123</v>
      </c>
      <c r="B78" s="124" t="s">
        <v>124</v>
      </c>
      <c r="C78" s="125" t="s">
        <v>118</v>
      </c>
      <c r="D78" s="153">
        <f>D79+D80+D81+D82</f>
        <v>11731.100000000002</v>
      </c>
      <c r="E78" s="127"/>
      <c r="F78" s="150"/>
      <c r="G78" s="152"/>
      <c r="H78" s="152"/>
      <c r="I78" s="152"/>
      <c r="J78" s="152"/>
      <c r="K78" s="152"/>
      <c r="L78" s="152"/>
      <c r="M78" s="152"/>
    </row>
    <row r="79" spans="1:13" s="114" customFormat="1" ht="15.75" x14ac:dyDescent="0.25">
      <c r="A79" s="123" t="s">
        <v>287</v>
      </c>
      <c r="B79" s="124" t="s">
        <v>109</v>
      </c>
      <c r="C79" s="125" t="s">
        <v>118</v>
      </c>
      <c r="D79" s="154">
        <v>4331.6000000000004</v>
      </c>
      <c r="E79" s="131"/>
      <c r="F79" s="150"/>
      <c r="G79" s="152"/>
      <c r="H79" s="152"/>
      <c r="I79" s="152"/>
      <c r="J79" s="152"/>
      <c r="K79" s="152"/>
      <c r="L79" s="152"/>
      <c r="M79" s="152"/>
    </row>
    <row r="80" spans="1:13" s="114" customFormat="1" ht="15.75" x14ac:dyDescent="0.25">
      <c r="A80" s="123" t="s">
        <v>288</v>
      </c>
      <c r="B80" s="124" t="s">
        <v>111</v>
      </c>
      <c r="C80" s="125" t="s">
        <v>118</v>
      </c>
      <c r="D80" s="154">
        <v>135.1</v>
      </c>
      <c r="E80" s="131"/>
      <c r="F80" s="150"/>
      <c r="G80" s="152"/>
      <c r="H80" s="152"/>
      <c r="I80" s="152"/>
      <c r="J80" s="152"/>
      <c r="K80" s="152"/>
      <c r="L80" s="152"/>
      <c r="M80" s="152"/>
    </row>
    <row r="81" spans="1:13" s="114" customFormat="1" ht="15.75" x14ac:dyDescent="0.25">
      <c r="A81" s="123" t="s">
        <v>289</v>
      </c>
      <c r="B81" s="124" t="s">
        <v>113</v>
      </c>
      <c r="C81" s="125" t="s">
        <v>118</v>
      </c>
      <c r="D81" s="154">
        <v>7264.4000000000005</v>
      </c>
      <c r="E81" s="131"/>
      <c r="F81" s="150"/>
      <c r="G81" s="152"/>
      <c r="H81" s="152"/>
      <c r="I81" s="152"/>
      <c r="J81" s="152"/>
      <c r="K81" s="152"/>
      <c r="L81" s="152"/>
      <c r="M81" s="152"/>
    </row>
    <row r="82" spans="1:13" s="114" customFormat="1" ht="15.75" x14ac:dyDescent="0.25">
      <c r="A82" s="123" t="s">
        <v>290</v>
      </c>
      <c r="B82" s="124" t="s">
        <v>115</v>
      </c>
      <c r="C82" s="125" t="s">
        <v>118</v>
      </c>
      <c r="D82" s="154">
        <v>0</v>
      </c>
      <c r="E82" s="131"/>
      <c r="F82" s="150"/>
      <c r="G82" s="152"/>
      <c r="H82" s="152"/>
      <c r="I82" s="152"/>
      <c r="J82" s="152"/>
      <c r="K82" s="152"/>
      <c r="L82" s="152"/>
      <c r="M82" s="152"/>
    </row>
    <row r="83" spans="1:13" s="114" customFormat="1" ht="18" customHeight="1" x14ac:dyDescent="0.25">
      <c r="A83" s="123" t="s">
        <v>129</v>
      </c>
      <c r="B83" s="124" t="s">
        <v>130</v>
      </c>
      <c r="C83" s="125" t="s">
        <v>131</v>
      </c>
      <c r="D83" s="151">
        <f>D84+D85+D86+D87</f>
        <v>7642.7464299999992</v>
      </c>
      <c r="E83" s="127"/>
      <c r="F83" s="150"/>
      <c r="H83" s="152"/>
    </row>
    <row r="84" spans="1:13" s="114" customFormat="1" ht="15.75" x14ac:dyDescent="0.25">
      <c r="A84" s="123" t="s">
        <v>291</v>
      </c>
      <c r="B84" s="124" t="s">
        <v>109</v>
      </c>
      <c r="C84" s="125" t="s">
        <v>131</v>
      </c>
      <c r="D84" s="151">
        <v>1055.1398300000001</v>
      </c>
      <c r="E84" s="131"/>
      <c r="F84" s="150"/>
    </row>
    <row r="85" spans="1:13" s="114" customFormat="1" ht="15.75" x14ac:dyDescent="0.25">
      <c r="A85" s="123" t="s">
        <v>292</v>
      </c>
      <c r="B85" s="124" t="s">
        <v>111</v>
      </c>
      <c r="C85" s="125" t="s">
        <v>131</v>
      </c>
      <c r="D85" s="151">
        <v>18.956220000000002</v>
      </c>
      <c r="E85" s="131"/>
      <c r="F85" s="150"/>
    </row>
    <row r="86" spans="1:13" s="114" customFormat="1" ht="15.75" x14ac:dyDescent="0.25">
      <c r="A86" s="123" t="s">
        <v>293</v>
      </c>
      <c r="B86" s="124" t="s">
        <v>113</v>
      </c>
      <c r="C86" s="125" t="s">
        <v>131</v>
      </c>
      <c r="D86" s="151">
        <v>3893.2900899999995</v>
      </c>
      <c r="E86" s="131"/>
      <c r="F86" s="150"/>
    </row>
    <row r="87" spans="1:13" s="114" customFormat="1" ht="15.75" x14ac:dyDescent="0.25">
      <c r="A87" s="123" t="s">
        <v>294</v>
      </c>
      <c r="B87" s="124" t="s">
        <v>115</v>
      </c>
      <c r="C87" s="125" t="s">
        <v>131</v>
      </c>
      <c r="D87" s="151">
        <v>2675.3602900000001</v>
      </c>
      <c r="E87" s="131"/>
      <c r="F87" s="150"/>
    </row>
    <row r="88" spans="1:13" s="114" customFormat="1" ht="18" customHeight="1" x14ac:dyDescent="0.25">
      <c r="A88" s="123" t="s">
        <v>136</v>
      </c>
      <c r="B88" s="124" t="s">
        <v>137</v>
      </c>
      <c r="C88" s="125" t="s">
        <v>138</v>
      </c>
      <c r="D88" s="155">
        <f>(5.92+1.7)/D83</f>
        <v>9.9702378847599704E-4</v>
      </c>
      <c r="E88" s="156"/>
      <c r="F88" s="150"/>
      <c r="G88" s="157"/>
    </row>
    <row r="89" spans="1:13" s="114" customFormat="1" ht="31.5" x14ac:dyDescent="0.25">
      <c r="A89" s="123" t="s">
        <v>139</v>
      </c>
      <c r="B89" s="124" t="s">
        <v>140</v>
      </c>
      <c r="C89" s="125" t="s">
        <v>22</v>
      </c>
      <c r="D89" s="127" t="s">
        <v>25</v>
      </c>
      <c r="E89" s="127"/>
      <c r="F89" s="150"/>
    </row>
    <row r="90" spans="1:13" s="114" customFormat="1" ht="29.25" customHeight="1" x14ac:dyDescent="0.25">
      <c r="A90" s="123" t="s">
        <v>141</v>
      </c>
      <c r="B90" s="124" t="s">
        <v>142</v>
      </c>
      <c r="C90" s="125" t="s">
        <v>22</v>
      </c>
      <c r="D90" s="127" t="s">
        <v>25</v>
      </c>
      <c r="E90" s="127"/>
      <c r="F90" s="150"/>
    </row>
    <row r="91" spans="1:13" s="114" customFormat="1" ht="47.25" x14ac:dyDescent="0.25">
      <c r="A91" s="123" t="s">
        <v>143</v>
      </c>
      <c r="B91" s="124" t="s">
        <v>144</v>
      </c>
      <c r="C91" s="125" t="s">
        <v>138</v>
      </c>
      <c r="D91" s="127" t="s">
        <v>19</v>
      </c>
      <c r="E91" s="127" t="s">
        <v>19</v>
      </c>
      <c r="F91" s="126"/>
    </row>
    <row r="92" spans="1:13" s="164" customFormat="1" ht="15.75" x14ac:dyDescent="0.2">
      <c r="A92" s="158"/>
      <c r="B92" s="159"/>
      <c r="C92" s="160"/>
      <c r="D92" s="161"/>
      <c r="E92" s="162"/>
      <c r="F92" s="163"/>
    </row>
    <row r="93" spans="1:13" s="165" customFormat="1" ht="45" customHeight="1" x14ac:dyDescent="0.25">
      <c r="A93" s="373" t="s">
        <v>193</v>
      </c>
      <c r="B93" s="373"/>
      <c r="C93" s="373"/>
      <c r="D93" s="373"/>
      <c r="E93" s="373"/>
      <c r="F93" s="373"/>
    </row>
    <row r="94" spans="1:13" s="165" customFormat="1" ht="29.25" customHeight="1" x14ac:dyDescent="0.25">
      <c r="A94" s="373" t="s">
        <v>194</v>
      </c>
      <c r="B94" s="373"/>
      <c r="C94" s="373"/>
      <c r="D94" s="373"/>
      <c r="E94" s="373"/>
      <c r="F94" s="373"/>
    </row>
    <row r="95" spans="1:13" s="165" customFormat="1" ht="30" customHeight="1" x14ac:dyDescent="0.25">
      <c r="A95" s="373" t="s">
        <v>195</v>
      </c>
      <c r="B95" s="373"/>
      <c r="C95" s="373"/>
      <c r="D95" s="373"/>
      <c r="E95" s="373"/>
      <c r="F95" s="373"/>
    </row>
    <row r="96" spans="1:13" s="165" customFormat="1" ht="31.5" customHeight="1" x14ac:dyDescent="0.25">
      <c r="A96" s="373" t="s">
        <v>196</v>
      </c>
      <c r="B96" s="373"/>
      <c r="C96" s="373"/>
      <c r="D96" s="373"/>
      <c r="E96" s="373"/>
      <c r="F96" s="373"/>
    </row>
    <row r="97" spans="1:6" s="166" customFormat="1" ht="36" customHeight="1" x14ac:dyDescent="0.25">
      <c r="A97" s="374" t="s">
        <v>197</v>
      </c>
      <c r="B97" s="374"/>
      <c r="C97" s="374"/>
      <c r="D97" s="374"/>
      <c r="E97" s="374"/>
      <c r="F97" s="374"/>
    </row>
    <row r="98" spans="1:6" ht="45" customHeight="1" x14ac:dyDescent="0.25"/>
    <row r="99" spans="1:6" ht="45" customHeight="1" x14ac:dyDescent="0.25">
      <c r="F99" s="167"/>
    </row>
    <row r="100" spans="1:6" ht="15" customHeight="1" x14ac:dyDescent="0.25"/>
  </sheetData>
  <mergeCells count="14">
    <mergeCell ref="A5:F5"/>
    <mergeCell ref="A6:F6"/>
    <mergeCell ref="A7:F7"/>
    <mergeCell ref="A8:F8"/>
    <mergeCell ref="A15:A16"/>
    <mergeCell ref="B15:B16"/>
    <mergeCell ref="C15:C16"/>
    <mergeCell ref="D15:E15"/>
    <mergeCell ref="F15:F16"/>
    <mergeCell ref="A93:F93"/>
    <mergeCell ref="A94:F94"/>
    <mergeCell ref="A95:F95"/>
    <mergeCell ref="A96:F96"/>
    <mergeCell ref="A97:F97"/>
  </mergeCells>
  <pageMargins left="0.7" right="0.7" top="0.75" bottom="0.75" header="0.3" footer="0.3"/>
  <pageSetup paperSize="9" scale="38" orientation="portrait" r:id="rId1"/>
  <rowBreaks count="1" manualBreakCount="1">
    <brk id="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H90"/>
  <sheetViews>
    <sheetView view="pageBreakPreview" topLeftCell="A5" zoomScale="70" zoomScaleNormal="60" zoomScaleSheetLayoutView="70" workbookViewId="0">
      <selection activeCell="A86" sqref="A86:J86"/>
    </sheetView>
  </sheetViews>
  <sheetFormatPr defaultColWidth="0.85546875" defaultRowHeight="15" outlineLevelRow="1" x14ac:dyDescent="0.25"/>
  <cols>
    <col min="1" max="1" width="0.85546875" style="1" customWidth="1"/>
    <col min="2" max="2" width="10.7109375" style="1" customWidth="1"/>
    <col min="3" max="3" width="1.85546875" style="1" customWidth="1"/>
    <col min="4" max="4" width="0.85546875" style="1" customWidth="1"/>
    <col min="5" max="5" width="23.85546875" style="1" customWidth="1"/>
    <col min="6" max="6" width="30.140625" style="1" customWidth="1"/>
    <col min="7" max="7" width="16.42578125" style="1" customWidth="1"/>
    <col min="8" max="8" width="18" style="1" customWidth="1"/>
    <col min="9" max="9" width="17.140625" style="1" customWidth="1"/>
    <col min="10" max="10" width="70.7109375" style="1" customWidth="1"/>
    <col min="11" max="11" width="19.28515625" style="1" customWidth="1"/>
    <col min="12" max="41" width="18.5703125" style="1" customWidth="1"/>
    <col min="42" max="256" width="0.85546875" style="1"/>
    <col min="257" max="257" width="0.85546875" style="1" customWidth="1"/>
    <col min="258" max="258" width="7.85546875" style="1" customWidth="1"/>
    <col min="259" max="259" width="1.85546875" style="1" customWidth="1"/>
    <col min="260" max="260" width="0.85546875" style="1" customWidth="1"/>
    <col min="261" max="261" width="23.85546875" style="1" customWidth="1"/>
    <col min="262" max="262" width="30.140625" style="1" customWidth="1"/>
    <col min="263" max="263" width="16.42578125" style="1" customWidth="1"/>
    <col min="264" max="264" width="18" style="1" customWidth="1"/>
    <col min="265" max="265" width="11.85546875" style="1" customWidth="1"/>
    <col min="266" max="266" width="30.28515625" style="1" customWidth="1"/>
    <col min="267" max="267" width="12.5703125" style="1" customWidth="1"/>
    <col min="268" max="512" width="0.85546875" style="1"/>
    <col min="513" max="513" width="0.85546875" style="1" customWidth="1"/>
    <col min="514" max="514" width="7.85546875" style="1" customWidth="1"/>
    <col min="515" max="515" width="1.85546875" style="1" customWidth="1"/>
    <col min="516" max="516" width="0.85546875" style="1" customWidth="1"/>
    <col min="517" max="517" width="23.85546875" style="1" customWidth="1"/>
    <col min="518" max="518" width="30.140625" style="1" customWidth="1"/>
    <col min="519" max="519" width="16.42578125" style="1" customWidth="1"/>
    <col min="520" max="520" width="18" style="1" customWidth="1"/>
    <col min="521" max="521" width="11.85546875" style="1" customWidth="1"/>
    <col min="522" max="522" width="30.28515625" style="1" customWidth="1"/>
    <col min="523" max="523" width="12.5703125" style="1" customWidth="1"/>
    <col min="524" max="768" width="0.85546875" style="1"/>
    <col min="769" max="769" width="0.85546875" style="1" customWidth="1"/>
    <col min="770" max="770" width="7.85546875" style="1" customWidth="1"/>
    <col min="771" max="771" width="1.85546875" style="1" customWidth="1"/>
    <col min="772" max="772" width="0.85546875" style="1" customWidth="1"/>
    <col min="773" max="773" width="23.85546875" style="1" customWidth="1"/>
    <col min="774" max="774" width="30.140625" style="1" customWidth="1"/>
    <col min="775" max="775" width="16.42578125" style="1" customWidth="1"/>
    <col min="776" max="776" width="18" style="1" customWidth="1"/>
    <col min="777" max="777" width="11.85546875" style="1" customWidth="1"/>
    <col min="778" max="778" width="30.28515625" style="1" customWidth="1"/>
    <col min="779" max="779" width="12.5703125" style="1" customWidth="1"/>
    <col min="780" max="1024" width="0.85546875" style="1"/>
    <col min="1025" max="1025" width="0.85546875" style="1" customWidth="1"/>
    <col min="1026" max="1026" width="7.85546875" style="1" customWidth="1"/>
    <col min="1027" max="1027" width="1.85546875" style="1" customWidth="1"/>
    <col min="1028" max="1028" width="0.85546875" style="1" customWidth="1"/>
    <col min="1029" max="1029" width="23.85546875" style="1" customWidth="1"/>
    <col min="1030" max="1030" width="30.140625" style="1" customWidth="1"/>
    <col min="1031" max="1031" width="16.42578125" style="1" customWidth="1"/>
    <col min="1032" max="1032" width="18" style="1" customWidth="1"/>
    <col min="1033" max="1033" width="11.85546875" style="1" customWidth="1"/>
    <col min="1034" max="1034" width="30.28515625" style="1" customWidth="1"/>
    <col min="1035" max="1035" width="12.5703125" style="1" customWidth="1"/>
    <col min="1036" max="1280" width="0.85546875" style="1"/>
    <col min="1281" max="1281" width="0.85546875" style="1" customWidth="1"/>
    <col min="1282" max="1282" width="7.85546875" style="1" customWidth="1"/>
    <col min="1283" max="1283" width="1.85546875" style="1" customWidth="1"/>
    <col min="1284" max="1284" width="0.85546875" style="1" customWidth="1"/>
    <col min="1285" max="1285" width="23.85546875" style="1" customWidth="1"/>
    <col min="1286" max="1286" width="30.140625" style="1" customWidth="1"/>
    <col min="1287" max="1287" width="16.42578125" style="1" customWidth="1"/>
    <col min="1288" max="1288" width="18" style="1" customWidth="1"/>
    <col min="1289" max="1289" width="11.85546875" style="1" customWidth="1"/>
    <col min="1290" max="1290" width="30.28515625" style="1" customWidth="1"/>
    <col min="1291" max="1291" width="12.5703125" style="1" customWidth="1"/>
    <col min="1292" max="1536" width="0.85546875" style="1"/>
    <col min="1537" max="1537" width="0.85546875" style="1" customWidth="1"/>
    <col min="1538" max="1538" width="7.85546875" style="1" customWidth="1"/>
    <col min="1539" max="1539" width="1.85546875" style="1" customWidth="1"/>
    <col min="1540" max="1540" width="0.85546875" style="1" customWidth="1"/>
    <col min="1541" max="1541" width="23.85546875" style="1" customWidth="1"/>
    <col min="1542" max="1542" width="30.140625" style="1" customWidth="1"/>
    <col min="1543" max="1543" width="16.42578125" style="1" customWidth="1"/>
    <col min="1544" max="1544" width="18" style="1" customWidth="1"/>
    <col min="1545" max="1545" width="11.85546875" style="1" customWidth="1"/>
    <col min="1546" max="1546" width="30.28515625" style="1" customWidth="1"/>
    <col min="1547" max="1547" width="12.5703125" style="1" customWidth="1"/>
    <col min="1548" max="1792" width="0.85546875" style="1"/>
    <col min="1793" max="1793" width="0.85546875" style="1" customWidth="1"/>
    <col min="1794" max="1794" width="7.85546875" style="1" customWidth="1"/>
    <col min="1795" max="1795" width="1.85546875" style="1" customWidth="1"/>
    <col min="1796" max="1796" width="0.85546875" style="1" customWidth="1"/>
    <col min="1797" max="1797" width="23.85546875" style="1" customWidth="1"/>
    <col min="1798" max="1798" width="30.140625" style="1" customWidth="1"/>
    <col min="1799" max="1799" width="16.42578125" style="1" customWidth="1"/>
    <col min="1800" max="1800" width="18" style="1" customWidth="1"/>
    <col min="1801" max="1801" width="11.85546875" style="1" customWidth="1"/>
    <col min="1802" max="1802" width="30.28515625" style="1" customWidth="1"/>
    <col min="1803" max="1803" width="12.5703125" style="1" customWidth="1"/>
    <col min="1804" max="2048" width="0.85546875" style="1"/>
    <col min="2049" max="2049" width="0.85546875" style="1" customWidth="1"/>
    <col min="2050" max="2050" width="7.85546875" style="1" customWidth="1"/>
    <col min="2051" max="2051" width="1.85546875" style="1" customWidth="1"/>
    <col min="2052" max="2052" width="0.85546875" style="1" customWidth="1"/>
    <col min="2053" max="2053" width="23.85546875" style="1" customWidth="1"/>
    <col min="2054" max="2054" width="30.140625" style="1" customWidth="1"/>
    <col min="2055" max="2055" width="16.42578125" style="1" customWidth="1"/>
    <col min="2056" max="2056" width="18" style="1" customWidth="1"/>
    <col min="2057" max="2057" width="11.85546875" style="1" customWidth="1"/>
    <col min="2058" max="2058" width="30.28515625" style="1" customWidth="1"/>
    <col min="2059" max="2059" width="12.5703125" style="1" customWidth="1"/>
    <col min="2060" max="2304" width="0.85546875" style="1"/>
    <col min="2305" max="2305" width="0.85546875" style="1" customWidth="1"/>
    <col min="2306" max="2306" width="7.85546875" style="1" customWidth="1"/>
    <col min="2307" max="2307" width="1.85546875" style="1" customWidth="1"/>
    <col min="2308" max="2308" width="0.85546875" style="1" customWidth="1"/>
    <col min="2309" max="2309" width="23.85546875" style="1" customWidth="1"/>
    <col min="2310" max="2310" width="30.140625" style="1" customWidth="1"/>
    <col min="2311" max="2311" width="16.42578125" style="1" customWidth="1"/>
    <col min="2312" max="2312" width="18" style="1" customWidth="1"/>
    <col min="2313" max="2313" width="11.85546875" style="1" customWidth="1"/>
    <col min="2314" max="2314" width="30.28515625" style="1" customWidth="1"/>
    <col min="2315" max="2315" width="12.5703125" style="1" customWidth="1"/>
    <col min="2316" max="2560" width="0.85546875" style="1"/>
    <col min="2561" max="2561" width="0.85546875" style="1" customWidth="1"/>
    <col min="2562" max="2562" width="7.85546875" style="1" customWidth="1"/>
    <col min="2563" max="2563" width="1.85546875" style="1" customWidth="1"/>
    <col min="2564" max="2564" width="0.85546875" style="1" customWidth="1"/>
    <col min="2565" max="2565" width="23.85546875" style="1" customWidth="1"/>
    <col min="2566" max="2566" width="30.140625" style="1" customWidth="1"/>
    <col min="2567" max="2567" width="16.42578125" style="1" customWidth="1"/>
    <col min="2568" max="2568" width="18" style="1" customWidth="1"/>
    <col min="2569" max="2569" width="11.85546875" style="1" customWidth="1"/>
    <col min="2570" max="2570" width="30.28515625" style="1" customWidth="1"/>
    <col min="2571" max="2571" width="12.5703125" style="1" customWidth="1"/>
    <col min="2572" max="2816" width="0.85546875" style="1"/>
    <col min="2817" max="2817" width="0.85546875" style="1" customWidth="1"/>
    <col min="2818" max="2818" width="7.85546875" style="1" customWidth="1"/>
    <col min="2819" max="2819" width="1.85546875" style="1" customWidth="1"/>
    <col min="2820" max="2820" width="0.85546875" style="1" customWidth="1"/>
    <col min="2821" max="2821" width="23.85546875" style="1" customWidth="1"/>
    <col min="2822" max="2822" width="30.140625" style="1" customWidth="1"/>
    <col min="2823" max="2823" width="16.42578125" style="1" customWidth="1"/>
    <col min="2824" max="2824" width="18" style="1" customWidth="1"/>
    <col min="2825" max="2825" width="11.85546875" style="1" customWidth="1"/>
    <col min="2826" max="2826" width="30.28515625" style="1" customWidth="1"/>
    <col min="2827" max="2827" width="12.5703125" style="1" customWidth="1"/>
    <col min="2828" max="3072" width="0.85546875" style="1"/>
    <col min="3073" max="3073" width="0.85546875" style="1" customWidth="1"/>
    <col min="3074" max="3074" width="7.85546875" style="1" customWidth="1"/>
    <col min="3075" max="3075" width="1.85546875" style="1" customWidth="1"/>
    <col min="3076" max="3076" width="0.85546875" style="1" customWidth="1"/>
    <col min="3077" max="3077" width="23.85546875" style="1" customWidth="1"/>
    <col min="3078" max="3078" width="30.140625" style="1" customWidth="1"/>
    <col min="3079" max="3079" width="16.42578125" style="1" customWidth="1"/>
    <col min="3080" max="3080" width="18" style="1" customWidth="1"/>
    <col min="3081" max="3081" width="11.85546875" style="1" customWidth="1"/>
    <col min="3082" max="3082" width="30.28515625" style="1" customWidth="1"/>
    <col min="3083" max="3083" width="12.5703125" style="1" customWidth="1"/>
    <col min="3084" max="3328" width="0.85546875" style="1"/>
    <col min="3329" max="3329" width="0.85546875" style="1" customWidth="1"/>
    <col min="3330" max="3330" width="7.85546875" style="1" customWidth="1"/>
    <col min="3331" max="3331" width="1.85546875" style="1" customWidth="1"/>
    <col min="3332" max="3332" width="0.85546875" style="1" customWidth="1"/>
    <col min="3333" max="3333" width="23.85546875" style="1" customWidth="1"/>
    <col min="3334" max="3334" width="30.140625" style="1" customWidth="1"/>
    <col min="3335" max="3335" width="16.42578125" style="1" customWidth="1"/>
    <col min="3336" max="3336" width="18" style="1" customWidth="1"/>
    <col min="3337" max="3337" width="11.85546875" style="1" customWidth="1"/>
    <col min="3338" max="3338" width="30.28515625" style="1" customWidth="1"/>
    <col min="3339" max="3339" width="12.5703125" style="1" customWidth="1"/>
    <col min="3340" max="3584" width="0.85546875" style="1"/>
    <col min="3585" max="3585" width="0.85546875" style="1" customWidth="1"/>
    <col min="3586" max="3586" width="7.85546875" style="1" customWidth="1"/>
    <col min="3587" max="3587" width="1.85546875" style="1" customWidth="1"/>
    <col min="3588" max="3588" width="0.85546875" style="1" customWidth="1"/>
    <col min="3589" max="3589" width="23.85546875" style="1" customWidth="1"/>
    <col min="3590" max="3590" width="30.140625" style="1" customWidth="1"/>
    <col min="3591" max="3591" width="16.42578125" style="1" customWidth="1"/>
    <col min="3592" max="3592" width="18" style="1" customWidth="1"/>
    <col min="3593" max="3593" width="11.85546875" style="1" customWidth="1"/>
    <col min="3594" max="3594" width="30.28515625" style="1" customWidth="1"/>
    <col min="3595" max="3595" width="12.5703125" style="1" customWidth="1"/>
    <col min="3596" max="3840" width="0.85546875" style="1"/>
    <col min="3841" max="3841" width="0.85546875" style="1" customWidth="1"/>
    <col min="3842" max="3842" width="7.85546875" style="1" customWidth="1"/>
    <col min="3843" max="3843" width="1.85546875" style="1" customWidth="1"/>
    <col min="3844" max="3844" width="0.85546875" style="1" customWidth="1"/>
    <col min="3845" max="3845" width="23.85546875" style="1" customWidth="1"/>
    <col min="3846" max="3846" width="30.140625" style="1" customWidth="1"/>
    <col min="3847" max="3847" width="16.42578125" style="1" customWidth="1"/>
    <col min="3848" max="3848" width="18" style="1" customWidth="1"/>
    <col min="3849" max="3849" width="11.85546875" style="1" customWidth="1"/>
    <col min="3850" max="3850" width="30.28515625" style="1" customWidth="1"/>
    <col min="3851" max="3851" width="12.5703125" style="1" customWidth="1"/>
    <col min="3852" max="4096" width="0.85546875" style="1"/>
    <col min="4097" max="4097" width="0.85546875" style="1" customWidth="1"/>
    <col min="4098" max="4098" width="7.85546875" style="1" customWidth="1"/>
    <col min="4099" max="4099" width="1.85546875" style="1" customWidth="1"/>
    <col min="4100" max="4100" width="0.85546875" style="1" customWidth="1"/>
    <col min="4101" max="4101" width="23.85546875" style="1" customWidth="1"/>
    <col min="4102" max="4102" width="30.140625" style="1" customWidth="1"/>
    <col min="4103" max="4103" width="16.42578125" style="1" customWidth="1"/>
    <col min="4104" max="4104" width="18" style="1" customWidth="1"/>
    <col min="4105" max="4105" width="11.85546875" style="1" customWidth="1"/>
    <col min="4106" max="4106" width="30.28515625" style="1" customWidth="1"/>
    <col min="4107" max="4107" width="12.5703125" style="1" customWidth="1"/>
    <col min="4108" max="4352" width="0.85546875" style="1"/>
    <col min="4353" max="4353" width="0.85546875" style="1" customWidth="1"/>
    <col min="4354" max="4354" width="7.85546875" style="1" customWidth="1"/>
    <col min="4355" max="4355" width="1.85546875" style="1" customWidth="1"/>
    <col min="4356" max="4356" width="0.85546875" style="1" customWidth="1"/>
    <col min="4357" max="4357" width="23.85546875" style="1" customWidth="1"/>
    <col min="4358" max="4358" width="30.140625" style="1" customWidth="1"/>
    <col min="4359" max="4359" width="16.42578125" style="1" customWidth="1"/>
    <col min="4360" max="4360" width="18" style="1" customWidth="1"/>
    <col min="4361" max="4361" width="11.85546875" style="1" customWidth="1"/>
    <col min="4362" max="4362" width="30.28515625" style="1" customWidth="1"/>
    <col min="4363" max="4363" width="12.5703125" style="1" customWidth="1"/>
    <col min="4364" max="4608" width="0.85546875" style="1"/>
    <col min="4609" max="4609" width="0.85546875" style="1" customWidth="1"/>
    <col min="4610" max="4610" width="7.85546875" style="1" customWidth="1"/>
    <col min="4611" max="4611" width="1.85546875" style="1" customWidth="1"/>
    <col min="4612" max="4612" width="0.85546875" style="1" customWidth="1"/>
    <col min="4613" max="4613" width="23.85546875" style="1" customWidth="1"/>
    <col min="4614" max="4614" width="30.140625" style="1" customWidth="1"/>
    <col min="4615" max="4615" width="16.42578125" style="1" customWidth="1"/>
    <col min="4616" max="4616" width="18" style="1" customWidth="1"/>
    <col min="4617" max="4617" width="11.85546875" style="1" customWidth="1"/>
    <col min="4618" max="4618" width="30.28515625" style="1" customWidth="1"/>
    <col min="4619" max="4619" width="12.5703125" style="1" customWidth="1"/>
    <col min="4620" max="4864" width="0.85546875" style="1"/>
    <col min="4865" max="4865" width="0.85546875" style="1" customWidth="1"/>
    <col min="4866" max="4866" width="7.85546875" style="1" customWidth="1"/>
    <col min="4867" max="4867" width="1.85546875" style="1" customWidth="1"/>
    <col min="4868" max="4868" width="0.85546875" style="1" customWidth="1"/>
    <col min="4869" max="4869" width="23.85546875" style="1" customWidth="1"/>
    <col min="4870" max="4870" width="30.140625" style="1" customWidth="1"/>
    <col min="4871" max="4871" width="16.42578125" style="1" customWidth="1"/>
    <col min="4872" max="4872" width="18" style="1" customWidth="1"/>
    <col min="4873" max="4873" width="11.85546875" style="1" customWidth="1"/>
    <col min="4874" max="4874" width="30.28515625" style="1" customWidth="1"/>
    <col min="4875" max="4875" width="12.5703125" style="1" customWidth="1"/>
    <col min="4876" max="5120" width="0.85546875" style="1"/>
    <col min="5121" max="5121" width="0.85546875" style="1" customWidth="1"/>
    <col min="5122" max="5122" width="7.85546875" style="1" customWidth="1"/>
    <col min="5123" max="5123" width="1.85546875" style="1" customWidth="1"/>
    <col min="5124" max="5124" width="0.85546875" style="1" customWidth="1"/>
    <col min="5125" max="5125" width="23.85546875" style="1" customWidth="1"/>
    <col min="5126" max="5126" width="30.140625" style="1" customWidth="1"/>
    <col min="5127" max="5127" width="16.42578125" style="1" customWidth="1"/>
    <col min="5128" max="5128" width="18" style="1" customWidth="1"/>
    <col min="5129" max="5129" width="11.85546875" style="1" customWidth="1"/>
    <col min="5130" max="5130" width="30.28515625" style="1" customWidth="1"/>
    <col min="5131" max="5131" width="12.5703125" style="1" customWidth="1"/>
    <col min="5132" max="5376" width="0.85546875" style="1"/>
    <col min="5377" max="5377" width="0.85546875" style="1" customWidth="1"/>
    <col min="5378" max="5378" width="7.85546875" style="1" customWidth="1"/>
    <col min="5379" max="5379" width="1.85546875" style="1" customWidth="1"/>
    <col min="5380" max="5380" width="0.85546875" style="1" customWidth="1"/>
    <col min="5381" max="5381" width="23.85546875" style="1" customWidth="1"/>
    <col min="5382" max="5382" width="30.140625" style="1" customWidth="1"/>
    <col min="5383" max="5383" width="16.42578125" style="1" customWidth="1"/>
    <col min="5384" max="5384" width="18" style="1" customWidth="1"/>
    <col min="5385" max="5385" width="11.85546875" style="1" customWidth="1"/>
    <col min="5386" max="5386" width="30.28515625" style="1" customWidth="1"/>
    <col min="5387" max="5387" width="12.5703125" style="1" customWidth="1"/>
    <col min="5388" max="5632" width="0.85546875" style="1"/>
    <col min="5633" max="5633" width="0.85546875" style="1" customWidth="1"/>
    <col min="5634" max="5634" width="7.85546875" style="1" customWidth="1"/>
    <col min="5635" max="5635" width="1.85546875" style="1" customWidth="1"/>
    <col min="5636" max="5636" width="0.85546875" style="1" customWidth="1"/>
    <col min="5637" max="5637" width="23.85546875" style="1" customWidth="1"/>
    <col min="5638" max="5638" width="30.140625" style="1" customWidth="1"/>
    <col min="5639" max="5639" width="16.42578125" style="1" customWidth="1"/>
    <col min="5640" max="5640" width="18" style="1" customWidth="1"/>
    <col min="5641" max="5641" width="11.85546875" style="1" customWidth="1"/>
    <col min="5642" max="5642" width="30.28515625" style="1" customWidth="1"/>
    <col min="5643" max="5643" width="12.5703125" style="1" customWidth="1"/>
    <col min="5644" max="5888" width="0.85546875" style="1"/>
    <col min="5889" max="5889" width="0.85546875" style="1" customWidth="1"/>
    <col min="5890" max="5890" width="7.85546875" style="1" customWidth="1"/>
    <col min="5891" max="5891" width="1.85546875" style="1" customWidth="1"/>
    <col min="5892" max="5892" width="0.85546875" style="1" customWidth="1"/>
    <col min="5893" max="5893" width="23.85546875" style="1" customWidth="1"/>
    <col min="5894" max="5894" width="30.140625" style="1" customWidth="1"/>
    <col min="5895" max="5895" width="16.42578125" style="1" customWidth="1"/>
    <col min="5896" max="5896" width="18" style="1" customWidth="1"/>
    <col min="5897" max="5897" width="11.85546875" style="1" customWidth="1"/>
    <col min="5898" max="5898" width="30.28515625" style="1" customWidth="1"/>
    <col min="5899" max="5899" width="12.5703125" style="1" customWidth="1"/>
    <col min="5900" max="6144" width="0.85546875" style="1"/>
    <col min="6145" max="6145" width="0.85546875" style="1" customWidth="1"/>
    <col min="6146" max="6146" width="7.85546875" style="1" customWidth="1"/>
    <col min="6147" max="6147" width="1.85546875" style="1" customWidth="1"/>
    <col min="6148" max="6148" width="0.85546875" style="1" customWidth="1"/>
    <col min="6149" max="6149" width="23.85546875" style="1" customWidth="1"/>
    <col min="6150" max="6150" width="30.140625" style="1" customWidth="1"/>
    <col min="6151" max="6151" width="16.42578125" style="1" customWidth="1"/>
    <col min="6152" max="6152" width="18" style="1" customWidth="1"/>
    <col min="6153" max="6153" width="11.85546875" style="1" customWidth="1"/>
    <col min="6154" max="6154" width="30.28515625" style="1" customWidth="1"/>
    <col min="6155" max="6155" width="12.5703125" style="1" customWidth="1"/>
    <col min="6156" max="6400" width="0.85546875" style="1"/>
    <col min="6401" max="6401" width="0.85546875" style="1" customWidth="1"/>
    <col min="6402" max="6402" width="7.85546875" style="1" customWidth="1"/>
    <col min="6403" max="6403" width="1.85546875" style="1" customWidth="1"/>
    <col min="6404" max="6404" width="0.85546875" style="1" customWidth="1"/>
    <col min="6405" max="6405" width="23.85546875" style="1" customWidth="1"/>
    <col min="6406" max="6406" width="30.140625" style="1" customWidth="1"/>
    <col min="6407" max="6407" width="16.42578125" style="1" customWidth="1"/>
    <col min="6408" max="6408" width="18" style="1" customWidth="1"/>
    <col min="6409" max="6409" width="11.85546875" style="1" customWidth="1"/>
    <col min="6410" max="6410" width="30.28515625" style="1" customWidth="1"/>
    <col min="6411" max="6411" width="12.5703125" style="1" customWidth="1"/>
    <col min="6412" max="6656" width="0.85546875" style="1"/>
    <col min="6657" max="6657" width="0.85546875" style="1" customWidth="1"/>
    <col min="6658" max="6658" width="7.85546875" style="1" customWidth="1"/>
    <col min="6659" max="6659" width="1.85546875" style="1" customWidth="1"/>
    <col min="6660" max="6660" width="0.85546875" style="1" customWidth="1"/>
    <col min="6661" max="6661" width="23.85546875" style="1" customWidth="1"/>
    <col min="6662" max="6662" width="30.140625" style="1" customWidth="1"/>
    <col min="6663" max="6663" width="16.42578125" style="1" customWidth="1"/>
    <col min="6664" max="6664" width="18" style="1" customWidth="1"/>
    <col min="6665" max="6665" width="11.85546875" style="1" customWidth="1"/>
    <col min="6666" max="6666" width="30.28515625" style="1" customWidth="1"/>
    <col min="6667" max="6667" width="12.5703125" style="1" customWidth="1"/>
    <col min="6668" max="6912" width="0.85546875" style="1"/>
    <col min="6913" max="6913" width="0.85546875" style="1" customWidth="1"/>
    <col min="6914" max="6914" width="7.85546875" style="1" customWidth="1"/>
    <col min="6915" max="6915" width="1.85546875" style="1" customWidth="1"/>
    <col min="6916" max="6916" width="0.85546875" style="1" customWidth="1"/>
    <col min="6917" max="6917" width="23.85546875" style="1" customWidth="1"/>
    <col min="6918" max="6918" width="30.140625" style="1" customWidth="1"/>
    <col min="6919" max="6919" width="16.42578125" style="1" customWidth="1"/>
    <col min="6920" max="6920" width="18" style="1" customWidth="1"/>
    <col min="6921" max="6921" width="11.85546875" style="1" customWidth="1"/>
    <col min="6922" max="6922" width="30.28515625" style="1" customWidth="1"/>
    <col min="6923" max="6923" width="12.5703125" style="1" customWidth="1"/>
    <col min="6924" max="7168" width="0.85546875" style="1"/>
    <col min="7169" max="7169" width="0.85546875" style="1" customWidth="1"/>
    <col min="7170" max="7170" width="7.85546875" style="1" customWidth="1"/>
    <col min="7171" max="7171" width="1.85546875" style="1" customWidth="1"/>
    <col min="7172" max="7172" width="0.85546875" style="1" customWidth="1"/>
    <col min="7173" max="7173" width="23.85546875" style="1" customWidth="1"/>
    <col min="7174" max="7174" width="30.140625" style="1" customWidth="1"/>
    <col min="7175" max="7175" width="16.42578125" style="1" customWidth="1"/>
    <col min="7176" max="7176" width="18" style="1" customWidth="1"/>
    <col min="7177" max="7177" width="11.85546875" style="1" customWidth="1"/>
    <col min="7178" max="7178" width="30.28515625" style="1" customWidth="1"/>
    <col min="7179" max="7179" width="12.5703125" style="1" customWidth="1"/>
    <col min="7180" max="7424" width="0.85546875" style="1"/>
    <col min="7425" max="7425" width="0.85546875" style="1" customWidth="1"/>
    <col min="7426" max="7426" width="7.85546875" style="1" customWidth="1"/>
    <col min="7427" max="7427" width="1.85546875" style="1" customWidth="1"/>
    <col min="7428" max="7428" width="0.85546875" style="1" customWidth="1"/>
    <col min="7429" max="7429" width="23.85546875" style="1" customWidth="1"/>
    <col min="7430" max="7430" width="30.140625" style="1" customWidth="1"/>
    <col min="7431" max="7431" width="16.42578125" style="1" customWidth="1"/>
    <col min="7432" max="7432" width="18" style="1" customWidth="1"/>
    <col min="7433" max="7433" width="11.85546875" style="1" customWidth="1"/>
    <col min="7434" max="7434" width="30.28515625" style="1" customWidth="1"/>
    <col min="7435" max="7435" width="12.5703125" style="1" customWidth="1"/>
    <col min="7436" max="7680" width="0.85546875" style="1"/>
    <col min="7681" max="7681" width="0.85546875" style="1" customWidth="1"/>
    <col min="7682" max="7682" width="7.85546875" style="1" customWidth="1"/>
    <col min="7683" max="7683" width="1.85546875" style="1" customWidth="1"/>
    <col min="7684" max="7684" width="0.85546875" style="1" customWidth="1"/>
    <col min="7685" max="7685" width="23.85546875" style="1" customWidth="1"/>
    <col min="7686" max="7686" width="30.140625" style="1" customWidth="1"/>
    <col min="7687" max="7687" width="16.42578125" style="1" customWidth="1"/>
    <col min="7688" max="7688" width="18" style="1" customWidth="1"/>
    <col min="7689" max="7689" width="11.85546875" style="1" customWidth="1"/>
    <col min="7690" max="7690" width="30.28515625" style="1" customWidth="1"/>
    <col min="7691" max="7691" width="12.5703125" style="1" customWidth="1"/>
    <col min="7692" max="7936" width="0.85546875" style="1"/>
    <col min="7937" max="7937" width="0.85546875" style="1" customWidth="1"/>
    <col min="7938" max="7938" width="7.85546875" style="1" customWidth="1"/>
    <col min="7939" max="7939" width="1.85546875" style="1" customWidth="1"/>
    <col min="7940" max="7940" width="0.85546875" style="1" customWidth="1"/>
    <col min="7941" max="7941" width="23.85546875" style="1" customWidth="1"/>
    <col min="7942" max="7942" width="30.140625" style="1" customWidth="1"/>
    <col min="7943" max="7943" width="16.42578125" style="1" customWidth="1"/>
    <col min="7944" max="7944" width="18" style="1" customWidth="1"/>
    <col min="7945" max="7945" width="11.85546875" style="1" customWidth="1"/>
    <col min="7946" max="7946" width="30.28515625" style="1" customWidth="1"/>
    <col min="7947" max="7947" width="12.5703125" style="1" customWidth="1"/>
    <col min="7948" max="8192" width="0.85546875" style="1"/>
    <col min="8193" max="8193" width="0.85546875" style="1" customWidth="1"/>
    <col min="8194" max="8194" width="7.85546875" style="1" customWidth="1"/>
    <col min="8195" max="8195" width="1.85546875" style="1" customWidth="1"/>
    <col min="8196" max="8196" width="0.85546875" style="1" customWidth="1"/>
    <col min="8197" max="8197" width="23.85546875" style="1" customWidth="1"/>
    <col min="8198" max="8198" width="30.140625" style="1" customWidth="1"/>
    <col min="8199" max="8199" width="16.42578125" style="1" customWidth="1"/>
    <col min="8200" max="8200" width="18" style="1" customWidth="1"/>
    <col min="8201" max="8201" width="11.85546875" style="1" customWidth="1"/>
    <col min="8202" max="8202" width="30.28515625" style="1" customWidth="1"/>
    <col min="8203" max="8203" width="12.5703125" style="1" customWidth="1"/>
    <col min="8204" max="8448" width="0.85546875" style="1"/>
    <col min="8449" max="8449" width="0.85546875" style="1" customWidth="1"/>
    <col min="8450" max="8450" width="7.85546875" style="1" customWidth="1"/>
    <col min="8451" max="8451" width="1.85546875" style="1" customWidth="1"/>
    <col min="8452" max="8452" width="0.85546875" style="1" customWidth="1"/>
    <col min="8453" max="8453" width="23.85546875" style="1" customWidth="1"/>
    <col min="8454" max="8454" width="30.140625" style="1" customWidth="1"/>
    <col min="8455" max="8455" width="16.42578125" style="1" customWidth="1"/>
    <col min="8456" max="8456" width="18" style="1" customWidth="1"/>
    <col min="8457" max="8457" width="11.85546875" style="1" customWidth="1"/>
    <col min="8458" max="8458" width="30.28515625" style="1" customWidth="1"/>
    <col min="8459" max="8459" width="12.5703125" style="1" customWidth="1"/>
    <col min="8460" max="8704" width="0.85546875" style="1"/>
    <col min="8705" max="8705" width="0.85546875" style="1" customWidth="1"/>
    <col min="8706" max="8706" width="7.85546875" style="1" customWidth="1"/>
    <col min="8707" max="8707" width="1.85546875" style="1" customWidth="1"/>
    <col min="8708" max="8708" width="0.85546875" style="1" customWidth="1"/>
    <col min="8709" max="8709" width="23.85546875" style="1" customWidth="1"/>
    <col min="8710" max="8710" width="30.140625" style="1" customWidth="1"/>
    <col min="8711" max="8711" width="16.42578125" style="1" customWidth="1"/>
    <col min="8712" max="8712" width="18" style="1" customWidth="1"/>
    <col min="8713" max="8713" width="11.85546875" style="1" customWidth="1"/>
    <col min="8714" max="8714" width="30.28515625" style="1" customWidth="1"/>
    <col min="8715" max="8715" width="12.5703125" style="1" customWidth="1"/>
    <col min="8716" max="8960" width="0.85546875" style="1"/>
    <col min="8961" max="8961" width="0.85546875" style="1" customWidth="1"/>
    <col min="8962" max="8962" width="7.85546875" style="1" customWidth="1"/>
    <col min="8963" max="8963" width="1.85546875" style="1" customWidth="1"/>
    <col min="8964" max="8964" width="0.85546875" style="1" customWidth="1"/>
    <col min="8965" max="8965" width="23.85546875" style="1" customWidth="1"/>
    <col min="8966" max="8966" width="30.140625" style="1" customWidth="1"/>
    <col min="8967" max="8967" width="16.42578125" style="1" customWidth="1"/>
    <col min="8968" max="8968" width="18" style="1" customWidth="1"/>
    <col min="8969" max="8969" width="11.85546875" style="1" customWidth="1"/>
    <col min="8970" max="8970" width="30.28515625" style="1" customWidth="1"/>
    <col min="8971" max="8971" width="12.5703125" style="1" customWidth="1"/>
    <col min="8972" max="9216" width="0.85546875" style="1"/>
    <col min="9217" max="9217" width="0.85546875" style="1" customWidth="1"/>
    <col min="9218" max="9218" width="7.85546875" style="1" customWidth="1"/>
    <col min="9219" max="9219" width="1.85546875" style="1" customWidth="1"/>
    <col min="9220" max="9220" width="0.85546875" style="1" customWidth="1"/>
    <col min="9221" max="9221" width="23.85546875" style="1" customWidth="1"/>
    <col min="9222" max="9222" width="30.140625" style="1" customWidth="1"/>
    <col min="9223" max="9223" width="16.42578125" style="1" customWidth="1"/>
    <col min="9224" max="9224" width="18" style="1" customWidth="1"/>
    <col min="9225" max="9225" width="11.85546875" style="1" customWidth="1"/>
    <col min="9226" max="9226" width="30.28515625" style="1" customWidth="1"/>
    <col min="9227" max="9227" width="12.5703125" style="1" customWidth="1"/>
    <col min="9228" max="9472" width="0.85546875" style="1"/>
    <col min="9473" max="9473" width="0.85546875" style="1" customWidth="1"/>
    <col min="9474" max="9474" width="7.85546875" style="1" customWidth="1"/>
    <col min="9475" max="9475" width="1.85546875" style="1" customWidth="1"/>
    <col min="9476" max="9476" width="0.85546875" style="1" customWidth="1"/>
    <col min="9477" max="9477" width="23.85546875" style="1" customWidth="1"/>
    <col min="9478" max="9478" width="30.140625" style="1" customWidth="1"/>
    <col min="9479" max="9479" width="16.42578125" style="1" customWidth="1"/>
    <col min="9480" max="9480" width="18" style="1" customWidth="1"/>
    <col min="9481" max="9481" width="11.85546875" style="1" customWidth="1"/>
    <col min="9482" max="9482" width="30.28515625" style="1" customWidth="1"/>
    <col min="9483" max="9483" width="12.5703125" style="1" customWidth="1"/>
    <col min="9484" max="9728" width="0.85546875" style="1"/>
    <col min="9729" max="9729" width="0.85546875" style="1" customWidth="1"/>
    <col min="9730" max="9730" width="7.85546875" style="1" customWidth="1"/>
    <col min="9731" max="9731" width="1.85546875" style="1" customWidth="1"/>
    <col min="9732" max="9732" width="0.85546875" style="1" customWidth="1"/>
    <col min="9733" max="9733" width="23.85546875" style="1" customWidth="1"/>
    <col min="9734" max="9734" width="30.140625" style="1" customWidth="1"/>
    <col min="9735" max="9735" width="16.42578125" style="1" customWidth="1"/>
    <col min="9736" max="9736" width="18" style="1" customWidth="1"/>
    <col min="9737" max="9737" width="11.85546875" style="1" customWidth="1"/>
    <col min="9738" max="9738" width="30.28515625" style="1" customWidth="1"/>
    <col min="9739" max="9739" width="12.5703125" style="1" customWidth="1"/>
    <col min="9740" max="9984" width="0.85546875" style="1"/>
    <col min="9985" max="9985" width="0.85546875" style="1" customWidth="1"/>
    <col min="9986" max="9986" width="7.85546875" style="1" customWidth="1"/>
    <col min="9987" max="9987" width="1.85546875" style="1" customWidth="1"/>
    <col min="9988" max="9988" width="0.85546875" style="1" customWidth="1"/>
    <col min="9989" max="9989" width="23.85546875" style="1" customWidth="1"/>
    <col min="9990" max="9990" width="30.140625" style="1" customWidth="1"/>
    <col min="9991" max="9991" width="16.42578125" style="1" customWidth="1"/>
    <col min="9992" max="9992" width="18" style="1" customWidth="1"/>
    <col min="9993" max="9993" width="11.85546875" style="1" customWidth="1"/>
    <col min="9994" max="9994" width="30.28515625" style="1" customWidth="1"/>
    <col min="9995" max="9995" width="12.5703125" style="1" customWidth="1"/>
    <col min="9996" max="10240" width="0.85546875" style="1"/>
    <col min="10241" max="10241" width="0.85546875" style="1" customWidth="1"/>
    <col min="10242" max="10242" width="7.85546875" style="1" customWidth="1"/>
    <col min="10243" max="10243" width="1.85546875" style="1" customWidth="1"/>
    <col min="10244" max="10244" width="0.85546875" style="1" customWidth="1"/>
    <col min="10245" max="10245" width="23.85546875" style="1" customWidth="1"/>
    <col min="10246" max="10246" width="30.140625" style="1" customWidth="1"/>
    <col min="10247" max="10247" width="16.42578125" style="1" customWidth="1"/>
    <col min="10248" max="10248" width="18" style="1" customWidth="1"/>
    <col min="10249" max="10249" width="11.85546875" style="1" customWidth="1"/>
    <col min="10250" max="10250" width="30.28515625" style="1" customWidth="1"/>
    <col min="10251" max="10251" width="12.5703125" style="1" customWidth="1"/>
    <col min="10252" max="10496" width="0.85546875" style="1"/>
    <col min="10497" max="10497" width="0.85546875" style="1" customWidth="1"/>
    <col min="10498" max="10498" width="7.85546875" style="1" customWidth="1"/>
    <col min="10499" max="10499" width="1.85546875" style="1" customWidth="1"/>
    <col min="10500" max="10500" width="0.85546875" style="1" customWidth="1"/>
    <col min="10501" max="10501" width="23.85546875" style="1" customWidth="1"/>
    <col min="10502" max="10502" width="30.140625" style="1" customWidth="1"/>
    <col min="10503" max="10503" width="16.42578125" style="1" customWidth="1"/>
    <col min="10504" max="10504" width="18" style="1" customWidth="1"/>
    <col min="10505" max="10505" width="11.85546875" style="1" customWidth="1"/>
    <col min="10506" max="10506" width="30.28515625" style="1" customWidth="1"/>
    <col min="10507" max="10507" width="12.5703125" style="1" customWidth="1"/>
    <col min="10508" max="10752" width="0.85546875" style="1"/>
    <col min="10753" max="10753" width="0.85546875" style="1" customWidth="1"/>
    <col min="10754" max="10754" width="7.85546875" style="1" customWidth="1"/>
    <col min="10755" max="10755" width="1.85546875" style="1" customWidth="1"/>
    <col min="10756" max="10756" width="0.85546875" style="1" customWidth="1"/>
    <col min="10757" max="10757" width="23.85546875" style="1" customWidth="1"/>
    <col min="10758" max="10758" width="30.140625" style="1" customWidth="1"/>
    <col min="10759" max="10759" width="16.42578125" style="1" customWidth="1"/>
    <col min="10760" max="10760" width="18" style="1" customWidth="1"/>
    <col min="10761" max="10761" width="11.85546875" style="1" customWidth="1"/>
    <col min="10762" max="10762" width="30.28515625" style="1" customWidth="1"/>
    <col min="10763" max="10763" width="12.5703125" style="1" customWidth="1"/>
    <col min="10764" max="11008" width="0.85546875" style="1"/>
    <col min="11009" max="11009" width="0.85546875" style="1" customWidth="1"/>
    <col min="11010" max="11010" width="7.85546875" style="1" customWidth="1"/>
    <col min="11011" max="11011" width="1.85546875" style="1" customWidth="1"/>
    <col min="11012" max="11012" width="0.85546875" style="1" customWidth="1"/>
    <col min="11013" max="11013" width="23.85546875" style="1" customWidth="1"/>
    <col min="11014" max="11014" width="30.140625" style="1" customWidth="1"/>
    <col min="11015" max="11015" width="16.42578125" style="1" customWidth="1"/>
    <col min="11016" max="11016" width="18" style="1" customWidth="1"/>
    <col min="11017" max="11017" width="11.85546875" style="1" customWidth="1"/>
    <col min="11018" max="11018" width="30.28515625" style="1" customWidth="1"/>
    <col min="11019" max="11019" width="12.5703125" style="1" customWidth="1"/>
    <col min="11020" max="11264" width="0.85546875" style="1"/>
    <col min="11265" max="11265" width="0.85546875" style="1" customWidth="1"/>
    <col min="11266" max="11266" width="7.85546875" style="1" customWidth="1"/>
    <col min="11267" max="11267" width="1.85546875" style="1" customWidth="1"/>
    <col min="11268" max="11268" width="0.85546875" style="1" customWidth="1"/>
    <col min="11269" max="11269" width="23.85546875" style="1" customWidth="1"/>
    <col min="11270" max="11270" width="30.140625" style="1" customWidth="1"/>
    <col min="11271" max="11271" width="16.42578125" style="1" customWidth="1"/>
    <col min="11272" max="11272" width="18" style="1" customWidth="1"/>
    <col min="11273" max="11273" width="11.85546875" style="1" customWidth="1"/>
    <col min="11274" max="11274" width="30.28515625" style="1" customWidth="1"/>
    <col min="11275" max="11275" width="12.5703125" style="1" customWidth="1"/>
    <col min="11276" max="11520" width="0.85546875" style="1"/>
    <col min="11521" max="11521" width="0.85546875" style="1" customWidth="1"/>
    <col min="11522" max="11522" width="7.85546875" style="1" customWidth="1"/>
    <col min="11523" max="11523" width="1.85546875" style="1" customWidth="1"/>
    <col min="11524" max="11524" width="0.85546875" style="1" customWidth="1"/>
    <col min="11525" max="11525" width="23.85546875" style="1" customWidth="1"/>
    <col min="11526" max="11526" width="30.140625" style="1" customWidth="1"/>
    <col min="11527" max="11527" width="16.42578125" style="1" customWidth="1"/>
    <col min="11528" max="11528" width="18" style="1" customWidth="1"/>
    <col min="11529" max="11529" width="11.85546875" style="1" customWidth="1"/>
    <col min="11530" max="11530" width="30.28515625" style="1" customWidth="1"/>
    <col min="11531" max="11531" width="12.5703125" style="1" customWidth="1"/>
    <col min="11532" max="11776" width="0.85546875" style="1"/>
    <col min="11777" max="11777" width="0.85546875" style="1" customWidth="1"/>
    <col min="11778" max="11778" width="7.85546875" style="1" customWidth="1"/>
    <col min="11779" max="11779" width="1.85546875" style="1" customWidth="1"/>
    <col min="11780" max="11780" width="0.85546875" style="1" customWidth="1"/>
    <col min="11781" max="11781" width="23.85546875" style="1" customWidth="1"/>
    <col min="11782" max="11782" width="30.140625" style="1" customWidth="1"/>
    <col min="11783" max="11783" width="16.42578125" style="1" customWidth="1"/>
    <col min="11784" max="11784" width="18" style="1" customWidth="1"/>
    <col min="11785" max="11785" width="11.85546875" style="1" customWidth="1"/>
    <col min="11786" max="11786" width="30.28515625" style="1" customWidth="1"/>
    <col min="11787" max="11787" width="12.5703125" style="1" customWidth="1"/>
    <col min="11788" max="12032" width="0.85546875" style="1"/>
    <col min="12033" max="12033" width="0.85546875" style="1" customWidth="1"/>
    <col min="12034" max="12034" width="7.85546875" style="1" customWidth="1"/>
    <col min="12035" max="12035" width="1.85546875" style="1" customWidth="1"/>
    <col min="12036" max="12036" width="0.85546875" style="1" customWidth="1"/>
    <col min="12037" max="12037" width="23.85546875" style="1" customWidth="1"/>
    <col min="12038" max="12038" width="30.140625" style="1" customWidth="1"/>
    <col min="12039" max="12039" width="16.42578125" style="1" customWidth="1"/>
    <col min="12040" max="12040" width="18" style="1" customWidth="1"/>
    <col min="12041" max="12041" width="11.85546875" style="1" customWidth="1"/>
    <col min="12042" max="12042" width="30.28515625" style="1" customWidth="1"/>
    <col min="12043" max="12043" width="12.5703125" style="1" customWidth="1"/>
    <col min="12044" max="12288" width="0.85546875" style="1"/>
    <col min="12289" max="12289" width="0.85546875" style="1" customWidth="1"/>
    <col min="12290" max="12290" width="7.85546875" style="1" customWidth="1"/>
    <col min="12291" max="12291" width="1.85546875" style="1" customWidth="1"/>
    <col min="12292" max="12292" width="0.85546875" style="1" customWidth="1"/>
    <col min="12293" max="12293" width="23.85546875" style="1" customWidth="1"/>
    <col min="12294" max="12294" width="30.140625" style="1" customWidth="1"/>
    <col min="12295" max="12295" width="16.42578125" style="1" customWidth="1"/>
    <col min="12296" max="12296" width="18" style="1" customWidth="1"/>
    <col min="12297" max="12297" width="11.85546875" style="1" customWidth="1"/>
    <col min="12298" max="12298" width="30.28515625" style="1" customWidth="1"/>
    <col min="12299" max="12299" width="12.5703125" style="1" customWidth="1"/>
    <col min="12300" max="12544" width="0.85546875" style="1"/>
    <col min="12545" max="12545" width="0.85546875" style="1" customWidth="1"/>
    <col min="12546" max="12546" width="7.85546875" style="1" customWidth="1"/>
    <col min="12547" max="12547" width="1.85546875" style="1" customWidth="1"/>
    <col min="12548" max="12548" width="0.85546875" style="1" customWidth="1"/>
    <col min="12549" max="12549" width="23.85546875" style="1" customWidth="1"/>
    <col min="12550" max="12550" width="30.140625" style="1" customWidth="1"/>
    <col min="12551" max="12551" width="16.42578125" style="1" customWidth="1"/>
    <col min="12552" max="12552" width="18" style="1" customWidth="1"/>
    <col min="12553" max="12553" width="11.85546875" style="1" customWidth="1"/>
    <col min="12554" max="12554" width="30.28515625" style="1" customWidth="1"/>
    <col min="12555" max="12555" width="12.5703125" style="1" customWidth="1"/>
    <col min="12556" max="12800" width="0.85546875" style="1"/>
    <col min="12801" max="12801" width="0.85546875" style="1" customWidth="1"/>
    <col min="12802" max="12802" width="7.85546875" style="1" customWidth="1"/>
    <col min="12803" max="12803" width="1.85546875" style="1" customWidth="1"/>
    <col min="12804" max="12804" width="0.85546875" style="1" customWidth="1"/>
    <col min="12805" max="12805" width="23.85546875" style="1" customWidth="1"/>
    <col min="12806" max="12806" width="30.140625" style="1" customWidth="1"/>
    <col min="12807" max="12807" width="16.42578125" style="1" customWidth="1"/>
    <col min="12808" max="12808" width="18" style="1" customWidth="1"/>
    <col min="12809" max="12809" width="11.85546875" style="1" customWidth="1"/>
    <col min="12810" max="12810" width="30.28515625" style="1" customWidth="1"/>
    <col min="12811" max="12811" width="12.5703125" style="1" customWidth="1"/>
    <col min="12812" max="13056" width="0.85546875" style="1"/>
    <col min="13057" max="13057" width="0.85546875" style="1" customWidth="1"/>
    <col min="13058" max="13058" width="7.85546875" style="1" customWidth="1"/>
    <col min="13059" max="13059" width="1.85546875" style="1" customWidth="1"/>
    <col min="13060" max="13060" width="0.85546875" style="1" customWidth="1"/>
    <col min="13061" max="13061" width="23.85546875" style="1" customWidth="1"/>
    <col min="13062" max="13062" width="30.140625" style="1" customWidth="1"/>
    <col min="13063" max="13063" width="16.42578125" style="1" customWidth="1"/>
    <col min="13064" max="13064" width="18" style="1" customWidth="1"/>
    <col min="13065" max="13065" width="11.85546875" style="1" customWidth="1"/>
    <col min="13066" max="13066" width="30.28515625" style="1" customWidth="1"/>
    <col min="13067" max="13067" width="12.5703125" style="1" customWidth="1"/>
    <col min="13068" max="13312" width="0.85546875" style="1"/>
    <col min="13313" max="13313" width="0.85546875" style="1" customWidth="1"/>
    <col min="13314" max="13314" width="7.85546875" style="1" customWidth="1"/>
    <col min="13315" max="13315" width="1.85546875" style="1" customWidth="1"/>
    <col min="13316" max="13316" width="0.85546875" style="1" customWidth="1"/>
    <col min="13317" max="13317" width="23.85546875" style="1" customWidth="1"/>
    <col min="13318" max="13318" width="30.140625" style="1" customWidth="1"/>
    <col min="13319" max="13319" width="16.42578125" style="1" customWidth="1"/>
    <col min="13320" max="13320" width="18" style="1" customWidth="1"/>
    <col min="13321" max="13321" width="11.85546875" style="1" customWidth="1"/>
    <col min="13322" max="13322" width="30.28515625" style="1" customWidth="1"/>
    <col min="13323" max="13323" width="12.5703125" style="1" customWidth="1"/>
    <col min="13324" max="13568" width="0.85546875" style="1"/>
    <col min="13569" max="13569" width="0.85546875" style="1" customWidth="1"/>
    <col min="13570" max="13570" width="7.85546875" style="1" customWidth="1"/>
    <col min="13571" max="13571" width="1.85546875" style="1" customWidth="1"/>
    <col min="13572" max="13572" width="0.85546875" style="1" customWidth="1"/>
    <col min="13573" max="13573" width="23.85546875" style="1" customWidth="1"/>
    <col min="13574" max="13574" width="30.140625" style="1" customWidth="1"/>
    <col min="13575" max="13575" width="16.42578125" style="1" customWidth="1"/>
    <col min="13576" max="13576" width="18" style="1" customWidth="1"/>
    <col min="13577" max="13577" width="11.85546875" style="1" customWidth="1"/>
    <col min="13578" max="13578" width="30.28515625" style="1" customWidth="1"/>
    <col min="13579" max="13579" width="12.5703125" style="1" customWidth="1"/>
    <col min="13580" max="13824" width="0.85546875" style="1"/>
    <col min="13825" max="13825" width="0.85546875" style="1" customWidth="1"/>
    <col min="13826" max="13826" width="7.85546875" style="1" customWidth="1"/>
    <col min="13827" max="13827" width="1.85546875" style="1" customWidth="1"/>
    <col min="13828" max="13828" width="0.85546875" style="1" customWidth="1"/>
    <col min="13829" max="13829" width="23.85546875" style="1" customWidth="1"/>
    <col min="13830" max="13830" width="30.140625" style="1" customWidth="1"/>
    <col min="13831" max="13831" width="16.42578125" style="1" customWidth="1"/>
    <col min="13832" max="13832" width="18" style="1" customWidth="1"/>
    <col min="13833" max="13833" width="11.85546875" style="1" customWidth="1"/>
    <col min="13834" max="13834" width="30.28515625" style="1" customWidth="1"/>
    <col min="13835" max="13835" width="12.5703125" style="1" customWidth="1"/>
    <col min="13836" max="14080" width="0.85546875" style="1"/>
    <col min="14081" max="14081" width="0.85546875" style="1" customWidth="1"/>
    <col min="14082" max="14082" width="7.85546875" style="1" customWidth="1"/>
    <col min="14083" max="14083" width="1.85546875" style="1" customWidth="1"/>
    <col min="14084" max="14084" width="0.85546875" style="1" customWidth="1"/>
    <col min="14085" max="14085" width="23.85546875" style="1" customWidth="1"/>
    <col min="14086" max="14086" width="30.140625" style="1" customWidth="1"/>
    <col min="14087" max="14087" width="16.42578125" style="1" customWidth="1"/>
    <col min="14088" max="14088" width="18" style="1" customWidth="1"/>
    <col min="14089" max="14089" width="11.85546875" style="1" customWidth="1"/>
    <col min="14090" max="14090" width="30.28515625" style="1" customWidth="1"/>
    <col min="14091" max="14091" width="12.5703125" style="1" customWidth="1"/>
    <col min="14092" max="14336" width="0.85546875" style="1"/>
    <col min="14337" max="14337" width="0.85546875" style="1" customWidth="1"/>
    <col min="14338" max="14338" width="7.85546875" style="1" customWidth="1"/>
    <col min="14339" max="14339" width="1.85546875" style="1" customWidth="1"/>
    <col min="14340" max="14340" width="0.85546875" style="1" customWidth="1"/>
    <col min="14341" max="14341" width="23.85546875" style="1" customWidth="1"/>
    <col min="14342" max="14342" width="30.140625" style="1" customWidth="1"/>
    <col min="14343" max="14343" width="16.42578125" style="1" customWidth="1"/>
    <col min="14344" max="14344" width="18" style="1" customWidth="1"/>
    <col min="14345" max="14345" width="11.85546875" style="1" customWidth="1"/>
    <col min="14346" max="14346" width="30.28515625" style="1" customWidth="1"/>
    <col min="14347" max="14347" width="12.5703125" style="1" customWidth="1"/>
    <col min="14348" max="14592" width="0.85546875" style="1"/>
    <col min="14593" max="14593" width="0.85546875" style="1" customWidth="1"/>
    <col min="14594" max="14594" width="7.85546875" style="1" customWidth="1"/>
    <col min="14595" max="14595" width="1.85546875" style="1" customWidth="1"/>
    <col min="14596" max="14596" width="0.85546875" style="1" customWidth="1"/>
    <col min="14597" max="14597" width="23.85546875" style="1" customWidth="1"/>
    <col min="14598" max="14598" width="30.140625" style="1" customWidth="1"/>
    <col min="14599" max="14599" width="16.42578125" style="1" customWidth="1"/>
    <col min="14600" max="14600" width="18" style="1" customWidth="1"/>
    <col min="14601" max="14601" width="11.85546875" style="1" customWidth="1"/>
    <col min="14602" max="14602" width="30.28515625" style="1" customWidth="1"/>
    <col min="14603" max="14603" width="12.5703125" style="1" customWidth="1"/>
    <col min="14604" max="14848" width="0.85546875" style="1"/>
    <col min="14849" max="14849" width="0.85546875" style="1" customWidth="1"/>
    <col min="14850" max="14850" width="7.85546875" style="1" customWidth="1"/>
    <col min="14851" max="14851" width="1.85546875" style="1" customWidth="1"/>
    <col min="14852" max="14852" width="0.85546875" style="1" customWidth="1"/>
    <col min="14853" max="14853" width="23.85546875" style="1" customWidth="1"/>
    <col min="14854" max="14854" width="30.140625" style="1" customWidth="1"/>
    <col min="14855" max="14855" width="16.42578125" style="1" customWidth="1"/>
    <col min="14856" max="14856" width="18" style="1" customWidth="1"/>
    <col min="14857" max="14857" width="11.85546875" style="1" customWidth="1"/>
    <col min="14858" max="14858" width="30.28515625" style="1" customWidth="1"/>
    <col min="14859" max="14859" width="12.5703125" style="1" customWidth="1"/>
    <col min="14860" max="15104" width="0.85546875" style="1"/>
    <col min="15105" max="15105" width="0.85546875" style="1" customWidth="1"/>
    <col min="15106" max="15106" width="7.85546875" style="1" customWidth="1"/>
    <col min="15107" max="15107" width="1.85546875" style="1" customWidth="1"/>
    <col min="15108" max="15108" width="0.85546875" style="1" customWidth="1"/>
    <col min="15109" max="15109" width="23.85546875" style="1" customWidth="1"/>
    <col min="15110" max="15110" width="30.140625" style="1" customWidth="1"/>
    <col min="15111" max="15111" width="16.42578125" style="1" customWidth="1"/>
    <col min="15112" max="15112" width="18" style="1" customWidth="1"/>
    <col min="15113" max="15113" width="11.85546875" style="1" customWidth="1"/>
    <col min="15114" max="15114" width="30.28515625" style="1" customWidth="1"/>
    <col min="15115" max="15115" width="12.5703125" style="1" customWidth="1"/>
    <col min="15116" max="15360" width="0.85546875" style="1"/>
    <col min="15361" max="15361" width="0.85546875" style="1" customWidth="1"/>
    <col min="15362" max="15362" width="7.85546875" style="1" customWidth="1"/>
    <col min="15363" max="15363" width="1.85546875" style="1" customWidth="1"/>
    <col min="15364" max="15364" width="0.85546875" style="1" customWidth="1"/>
    <col min="15365" max="15365" width="23.85546875" style="1" customWidth="1"/>
    <col min="15366" max="15366" width="30.140625" style="1" customWidth="1"/>
    <col min="15367" max="15367" width="16.42578125" style="1" customWidth="1"/>
    <col min="15368" max="15368" width="18" style="1" customWidth="1"/>
    <col min="15369" max="15369" width="11.85546875" style="1" customWidth="1"/>
    <col min="15370" max="15370" width="30.28515625" style="1" customWidth="1"/>
    <col min="15371" max="15371" width="12.5703125" style="1" customWidth="1"/>
    <col min="15372" max="15616" width="0.85546875" style="1"/>
    <col min="15617" max="15617" width="0.85546875" style="1" customWidth="1"/>
    <col min="15618" max="15618" width="7.85546875" style="1" customWidth="1"/>
    <col min="15619" max="15619" width="1.85546875" style="1" customWidth="1"/>
    <col min="15620" max="15620" width="0.85546875" style="1" customWidth="1"/>
    <col min="15621" max="15621" width="23.85546875" style="1" customWidth="1"/>
    <col min="15622" max="15622" width="30.140625" style="1" customWidth="1"/>
    <col min="15623" max="15623" width="16.42578125" style="1" customWidth="1"/>
    <col min="15624" max="15624" width="18" style="1" customWidth="1"/>
    <col min="15625" max="15625" width="11.85546875" style="1" customWidth="1"/>
    <col min="15626" max="15626" width="30.28515625" style="1" customWidth="1"/>
    <col min="15627" max="15627" width="12.5703125" style="1" customWidth="1"/>
    <col min="15628" max="15872" width="0.85546875" style="1"/>
    <col min="15873" max="15873" width="0.85546875" style="1" customWidth="1"/>
    <col min="15874" max="15874" width="7.85546875" style="1" customWidth="1"/>
    <col min="15875" max="15875" width="1.85546875" style="1" customWidth="1"/>
    <col min="15876" max="15876" width="0.85546875" style="1" customWidth="1"/>
    <col min="15877" max="15877" width="23.85546875" style="1" customWidth="1"/>
    <col min="15878" max="15878" width="30.140625" style="1" customWidth="1"/>
    <col min="15879" max="15879" width="16.42578125" style="1" customWidth="1"/>
    <col min="15880" max="15880" width="18" style="1" customWidth="1"/>
    <col min="15881" max="15881" width="11.85546875" style="1" customWidth="1"/>
    <col min="15882" max="15882" width="30.28515625" style="1" customWidth="1"/>
    <col min="15883" max="15883" width="12.5703125" style="1" customWidth="1"/>
    <col min="15884" max="16128" width="0.85546875" style="1"/>
    <col min="16129" max="16129" width="0.85546875" style="1" customWidth="1"/>
    <col min="16130" max="16130" width="7.85546875" style="1" customWidth="1"/>
    <col min="16131" max="16131" width="1.85546875" style="1" customWidth="1"/>
    <col min="16132" max="16132" width="0.85546875" style="1" customWidth="1"/>
    <col min="16133" max="16133" width="23.85546875" style="1" customWidth="1"/>
    <col min="16134" max="16134" width="30.140625" style="1" customWidth="1"/>
    <col min="16135" max="16135" width="16.42578125" style="1" customWidth="1"/>
    <col min="16136" max="16136" width="18" style="1" customWidth="1"/>
    <col min="16137" max="16137" width="11.85546875" style="1" customWidth="1"/>
    <col min="16138" max="16138" width="30.28515625" style="1" customWidth="1"/>
    <col min="16139" max="16139" width="12.5703125" style="1" customWidth="1"/>
    <col min="16140" max="16384" width="0.85546875" style="1"/>
  </cols>
  <sheetData>
    <row r="1" spans="1:86" s="324" customFormat="1" ht="12" hidden="1" customHeight="1" x14ac:dyDescent="0.2">
      <c r="A1" s="324" t="s">
        <v>198</v>
      </c>
    </row>
    <row r="2" spans="1:86" s="324" customFormat="1" ht="12" hidden="1" customHeight="1" x14ac:dyDescent="0.2"/>
    <row r="3" spans="1:86" s="324" customFormat="1" ht="12" hidden="1" customHeight="1" x14ac:dyDescent="0.2"/>
    <row r="4" spans="1:86" ht="21" hidden="1" customHeight="1" x14ac:dyDescent="0.25"/>
    <row r="5" spans="1:86" s="46" customFormat="1" ht="14.25" customHeight="1" x14ac:dyDescent="0.25">
      <c r="A5" s="354" t="s">
        <v>3</v>
      </c>
      <c r="B5" s="354"/>
      <c r="C5" s="354"/>
      <c r="D5" s="354"/>
      <c r="E5" s="354"/>
      <c r="F5" s="354"/>
      <c r="G5" s="354"/>
      <c r="H5" s="354"/>
      <c r="I5" s="354"/>
      <c r="J5" s="354"/>
    </row>
    <row r="6" spans="1:86" s="46" customFormat="1" ht="14.25" customHeight="1" x14ac:dyDescent="0.25">
      <c r="A6" s="354" t="s">
        <v>4</v>
      </c>
      <c r="B6" s="354"/>
      <c r="C6" s="354"/>
      <c r="D6" s="354"/>
      <c r="E6" s="354"/>
      <c r="F6" s="354"/>
      <c r="G6" s="354"/>
      <c r="H6" s="354"/>
      <c r="I6" s="354"/>
      <c r="J6" s="354"/>
    </row>
    <row r="7" spans="1:86" s="46" customFormat="1" ht="14.25" customHeight="1" x14ac:dyDescent="0.25">
      <c r="A7" s="354" t="s">
        <v>5</v>
      </c>
      <c r="B7" s="354"/>
      <c r="C7" s="354"/>
      <c r="D7" s="354"/>
      <c r="E7" s="354"/>
      <c r="F7" s="354"/>
      <c r="G7" s="354"/>
      <c r="H7" s="354"/>
      <c r="I7" s="354"/>
      <c r="J7" s="354"/>
    </row>
    <row r="8" spans="1:86" s="46" customFormat="1" ht="14.25" customHeight="1" x14ac:dyDescent="0.25">
      <c r="A8" s="354" t="s">
        <v>6</v>
      </c>
      <c r="B8" s="354"/>
      <c r="C8" s="354"/>
      <c r="D8" s="354"/>
      <c r="E8" s="354"/>
      <c r="F8" s="354"/>
      <c r="G8" s="354"/>
      <c r="H8" s="354"/>
      <c r="I8" s="354"/>
      <c r="J8" s="354"/>
    </row>
    <row r="9" spans="1:86" ht="21" customHeight="1" x14ac:dyDescent="0.25"/>
    <row r="10" spans="1:86" x14ac:dyDescent="0.25">
      <c r="B10" s="325" t="s">
        <v>199</v>
      </c>
      <c r="C10" s="325"/>
      <c r="D10" s="326"/>
      <c r="E10" s="326"/>
      <c r="F10" s="396" t="s">
        <v>200</v>
      </c>
      <c r="G10" s="396"/>
      <c r="H10" s="327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</row>
    <row r="11" spans="1:86" x14ac:dyDescent="0.25">
      <c r="B11" s="325" t="s">
        <v>154</v>
      </c>
      <c r="C11" s="325"/>
      <c r="D11" s="326"/>
      <c r="E11" s="327">
        <v>2460069527</v>
      </c>
      <c r="F11" s="329"/>
      <c r="G11" s="326"/>
      <c r="H11" s="326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  <c r="BC11" s="397"/>
      <c r="BD11" s="397"/>
      <c r="BE11" s="397"/>
      <c r="BF11" s="397"/>
      <c r="BG11" s="397"/>
      <c r="BH11" s="397"/>
      <c r="BI11" s="397"/>
      <c r="BJ11" s="397"/>
      <c r="BK11" s="397"/>
      <c r="BL11" s="397"/>
      <c r="BM11" s="397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</row>
    <row r="12" spans="1:86" x14ac:dyDescent="0.25">
      <c r="B12" s="325" t="s">
        <v>156</v>
      </c>
      <c r="C12" s="325"/>
      <c r="D12" s="326"/>
      <c r="E12" s="330">
        <v>997450001</v>
      </c>
      <c r="F12" s="331"/>
      <c r="G12" s="326"/>
      <c r="H12" s="326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L12" s="397"/>
      <c r="AM12" s="397"/>
      <c r="AN12" s="397"/>
      <c r="AO12" s="397"/>
      <c r="AP12" s="397"/>
      <c r="AQ12" s="397"/>
      <c r="AR12" s="397"/>
      <c r="AS12" s="397"/>
      <c r="AT12" s="397"/>
      <c r="AU12" s="397"/>
      <c r="AV12" s="397"/>
      <c r="AW12" s="397"/>
      <c r="AX12" s="397"/>
      <c r="AY12" s="397"/>
      <c r="AZ12" s="397"/>
      <c r="BA12" s="397"/>
      <c r="BB12" s="397"/>
      <c r="BC12" s="397"/>
      <c r="BD12" s="397"/>
      <c r="BE12" s="397"/>
      <c r="BF12" s="397"/>
      <c r="BG12" s="397"/>
      <c r="BH12" s="397"/>
      <c r="BI12" s="397"/>
      <c r="BJ12" s="397"/>
      <c r="BK12" s="397"/>
      <c r="BL12" s="397"/>
      <c r="BM12" s="397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</row>
    <row r="13" spans="1:86" x14ac:dyDescent="0.25">
      <c r="B13" s="325" t="s">
        <v>201</v>
      </c>
      <c r="C13" s="325"/>
      <c r="D13" s="326"/>
      <c r="E13" s="326"/>
      <c r="F13" s="325" t="s">
        <v>202</v>
      </c>
      <c r="G13" s="326"/>
      <c r="H13" s="326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98"/>
      <c r="AQ13" s="398"/>
      <c r="AR13" s="398"/>
      <c r="AS13" s="398"/>
      <c r="AT13" s="398"/>
      <c r="AU13" s="398"/>
      <c r="AV13" s="398"/>
      <c r="AW13" s="398"/>
      <c r="AX13" s="398"/>
      <c r="AY13" s="398"/>
      <c r="AZ13" s="398"/>
      <c r="BA13" s="398"/>
      <c r="BB13" s="398"/>
      <c r="BC13" s="398"/>
      <c r="BD13" s="398"/>
      <c r="BE13" s="398"/>
      <c r="BF13" s="398"/>
      <c r="BG13" s="398"/>
      <c r="BH13" s="332"/>
      <c r="BI13" s="332"/>
      <c r="BJ13" s="332"/>
      <c r="BK13" s="332"/>
      <c r="BL13" s="332"/>
      <c r="BM13" s="332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</row>
    <row r="14" spans="1:86" ht="15" customHeight="1" x14ac:dyDescent="0.25"/>
    <row r="15" spans="1:86" s="46" customFormat="1" ht="15.75" x14ac:dyDescent="0.25">
      <c r="A15" s="399" t="s">
        <v>11</v>
      </c>
      <c r="B15" s="400"/>
      <c r="C15" s="403" t="s">
        <v>12</v>
      </c>
      <c r="D15" s="400"/>
      <c r="E15" s="400"/>
      <c r="F15" s="400"/>
      <c r="G15" s="399" t="s">
        <v>159</v>
      </c>
      <c r="H15" s="404" t="s">
        <v>203</v>
      </c>
      <c r="I15" s="405"/>
      <c r="J15" s="406" t="s">
        <v>14</v>
      </c>
    </row>
    <row r="16" spans="1:86" s="46" customFormat="1" ht="15.75" x14ac:dyDescent="0.25">
      <c r="A16" s="401"/>
      <c r="B16" s="402"/>
      <c r="C16" s="401"/>
      <c r="D16" s="402"/>
      <c r="E16" s="402"/>
      <c r="F16" s="402"/>
      <c r="G16" s="401"/>
      <c r="H16" s="333" t="s">
        <v>204</v>
      </c>
      <c r="I16" s="334" t="s">
        <v>16</v>
      </c>
      <c r="J16" s="407"/>
    </row>
    <row r="17" spans="1:13" s="46" customFormat="1" ht="15" customHeight="1" x14ac:dyDescent="0.25">
      <c r="A17" s="383" t="s">
        <v>17</v>
      </c>
      <c r="B17" s="384"/>
      <c r="C17" s="334"/>
      <c r="D17" s="385" t="s">
        <v>18</v>
      </c>
      <c r="E17" s="385"/>
      <c r="F17" s="386"/>
      <c r="G17" s="334" t="s">
        <v>19</v>
      </c>
      <c r="H17" s="334" t="s">
        <v>19</v>
      </c>
      <c r="I17" s="334" t="s">
        <v>19</v>
      </c>
      <c r="J17" s="97" t="s">
        <v>19</v>
      </c>
    </row>
    <row r="18" spans="1:13" s="46" customFormat="1" ht="15.75" x14ac:dyDescent="0.25">
      <c r="A18" s="383" t="s">
        <v>20</v>
      </c>
      <c r="B18" s="384"/>
      <c r="C18" s="334"/>
      <c r="D18" s="385" t="s">
        <v>21</v>
      </c>
      <c r="E18" s="385"/>
      <c r="F18" s="386"/>
      <c r="G18" s="334" t="s">
        <v>22</v>
      </c>
      <c r="H18" s="351">
        <f>H19+H39+H62+H63+H64+H65</f>
        <v>22094388.016114391</v>
      </c>
      <c r="I18" s="334"/>
      <c r="J18" s="130"/>
      <c r="K18" s="48"/>
    </row>
    <row r="19" spans="1:13" s="46" customFormat="1" ht="50.25" customHeight="1" x14ac:dyDescent="0.25">
      <c r="A19" s="383" t="s">
        <v>23</v>
      </c>
      <c r="B19" s="384"/>
      <c r="C19" s="334"/>
      <c r="D19" s="385" t="s">
        <v>160</v>
      </c>
      <c r="E19" s="385"/>
      <c r="F19" s="386"/>
      <c r="G19" s="334" t="s">
        <v>22</v>
      </c>
      <c r="H19" s="351">
        <v>7135149.3280386301</v>
      </c>
      <c r="I19" s="334"/>
      <c r="J19" s="130" t="s">
        <v>161</v>
      </c>
      <c r="K19" s="336"/>
    </row>
    <row r="20" spans="1:13" s="46" customFormat="1" ht="15" customHeight="1" x14ac:dyDescent="0.25">
      <c r="A20" s="383" t="s">
        <v>26</v>
      </c>
      <c r="B20" s="384"/>
      <c r="C20" s="334"/>
      <c r="D20" s="385" t="s">
        <v>27</v>
      </c>
      <c r="E20" s="385"/>
      <c r="F20" s="386"/>
      <c r="G20" s="334" t="s">
        <v>22</v>
      </c>
      <c r="H20" s="335" t="s">
        <v>25</v>
      </c>
      <c r="I20" s="334"/>
      <c r="J20" s="130"/>
      <c r="K20" s="336"/>
    </row>
    <row r="21" spans="1:13" s="46" customFormat="1" ht="30" customHeight="1" x14ac:dyDescent="0.25">
      <c r="A21" s="383" t="s">
        <v>28</v>
      </c>
      <c r="B21" s="384"/>
      <c r="C21" s="334"/>
      <c r="D21" s="385" t="s">
        <v>29</v>
      </c>
      <c r="E21" s="385"/>
      <c r="F21" s="386"/>
      <c r="G21" s="334" t="s">
        <v>22</v>
      </c>
      <c r="H21" s="335" t="s">
        <v>25</v>
      </c>
      <c r="I21" s="334"/>
      <c r="J21" s="130"/>
      <c r="K21" s="337"/>
    </row>
    <row r="22" spans="1:13" s="46" customFormat="1" ht="15" customHeight="1" x14ac:dyDescent="0.25">
      <c r="A22" s="383" t="s">
        <v>30</v>
      </c>
      <c r="B22" s="384"/>
      <c r="C22" s="334"/>
      <c r="D22" s="385" t="s">
        <v>31</v>
      </c>
      <c r="E22" s="385"/>
      <c r="F22" s="386"/>
      <c r="G22" s="334" t="s">
        <v>22</v>
      </c>
      <c r="H22" s="335" t="s">
        <v>25</v>
      </c>
      <c r="I22" s="334"/>
      <c r="J22" s="130"/>
      <c r="K22" s="337"/>
    </row>
    <row r="23" spans="1:13" s="46" customFormat="1" ht="58.5" customHeight="1" x14ac:dyDescent="0.25">
      <c r="A23" s="383" t="s">
        <v>32</v>
      </c>
      <c r="B23" s="384"/>
      <c r="C23" s="334"/>
      <c r="D23" s="385" t="s">
        <v>33</v>
      </c>
      <c r="E23" s="385"/>
      <c r="F23" s="386"/>
      <c r="G23" s="334" t="s">
        <v>22</v>
      </c>
      <c r="H23" s="338" t="s">
        <v>25</v>
      </c>
      <c r="I23" s="334"/>
      <c r="J23" s="339"/>
      <c r="K23" s="337"/>
    </row>
    <row r="24" spans="1:13" s="46" customFormat="1" ht="15.75" x14ac:dyDescent="0.25">
      <c r="A24" s="383" t="s">
        <v>34</v>
      </c>
      <c r="B24" s="384"/>
      <c r="C24" s="334"/>
      <c r="D24" s="385" t="s">
        <v>35</v>
      </c>
      <c r="E24" s="385"/>
      <c r="F24" s="386"/>
      <c r="G24" s="334" t="s">
        <v>22</v>
      </c>
      <c r="H24" s="338" t="s">
        <v>25</v>
      </c>
      <c r="I24" s="334"/>
      <c r="J24" s="130"/>
      <c r="K24" s="337"/>
    </row>
    <row r="25" spans="1:13" s="46" customFormat="1" ht="15.75" x14ac:dyDescent="0.25">
      <c r="A25" s="383" t="s">
        <v>36</v>
      </c>
      <c r="B25" s="384"/>
      <c r="C25" s="334"/>
      <c r="D25" s="385" t="s">
        <v>37</v>
      </c>
      <c r="E25" s="385"/>
      <c r="F25" s="386"/>
      <c r="G25" s="334" t="s">
        <v>22</v>
      </c>
      <c r="H25" s="351">
        <v>5306858.4325604653</v>
      </c>
      <c r="I25" s="334"/>
      <c r="J25" s="340"/>
      <c r="K25" s="337"/>
    </row>
    <row r="26" spans="1:13" s="46" customFormat="1" ht="15" customHeight="1" x14ac:dyDescent="0.25">
      <c r="A26" s="383" t="s">
        <v>38</v>
      </c>
      <c r="B26" s="384"/>
      <c r="C26" s="334"/>
      <c r="D26" s="385" t="s">
        <v>35</v>
      </c>
      <c r="E26" s="385"/>
      <c r="F26" s="386"/>
      <c r="G26" s="334" t="s">
        <v>22</v>
      </c>
      <c r="H26" s="335" t="s">
        <v>25</v>
      </c>
      <c r="I26" s="334"/>
      <c r="J26" s="130"/>
      <c r="K26" s="337"/>
    </row>
    <row r="27" spans="1:13" s="46" customFormat="1" ht="30" customHeight="1" x14ac:dyDescent="0.25">
      <c r="A27" s="383" t="s">
        <v>39</v>
      </c>
      <c r="B27" s="384"/>
      <c r="C27" s="334"/>
      <c r="D27" s="385" t="s">
        <v>40</v>
      </c>
      <c r="E27" s="385"/>
      <c r="F27" s="386"/>
      <c r="G27" s="334" t="s">
        <v>22</v>
      </c>
      <c r="H27" s="338" t="s">
        <v>25</v>
      </c>
      <c r="I27" s="334"/>
      <c r="J27" s="130"/>
      <c r="K27" s="341"/>
    </row>
    <row r="28" spans="1:13" s="46" customFormat="1" ht="30" customHeight="1" x14ac:dyDescent="0.25">
      <c r="A28" s="383" t="s">
        <v>41</v>
      </c>
      <c r="B28" s="384"/>
      <c r="C28" s="334"/>
      <c r="D28" s="385" t="s">
        <v>42</v>
      </c>
      <c r="E28" s="385"/>
      <c r="F28" s="386"/>
      <c r="G28" s="334" t="s">
        <v>22</v>
      </c>
      <c r="H28" s="338" t="s">
        <v>25</v>
      </c>
      <c r="I28" s="338"/>
      <c r="J28" s="130"/>
      <c r="K28" s="337"/>
    </row>
    <row r="29" spans="1:13" s="46" customFormat="1" ht="15" customHeight="1" x14ac:dyDescent="0.25">
      <c r="A29" s="383" t="s">
        <v>43</v>
      </c>
      <c r="B29" s="384"/>
      <c r="C29" s="334"/>
      <c r="D29" s="385" t="s">
        <v>44</v>
      </c>
      <c r="E29" s="385"/>
      <c r="F29" s="386"/>
      <c r="G29" s="334" t="s">
        <v>22</v>
      </c>
      <c r="H29" s="338" t="s">
        <v>25</v>
      </c>
      <c r="I29" s="334"/>
      <c r="J29" s="130"/>
      <c r="K29" s="337"/>
    </row>
    <row r="30" spans="1:13" s="46" customFormat="1" ht="30" customHeight="1" x14ac:dyDescent="0.25">
      <c r="A30" s="383" t="s">
        <v>45</v>
      </c>
      <c r="B30" s="384"/>
      <c r="C30" s="334"/>
      <c r="D30" s="385" t="s">
        <v>46</v>
      </c>
      <c r="E30" s="385"/>
      <c r="F30" s="386"/>
      <c r="G30" s="334" t="s">
        <v>22</v>
      </c>
      <c r="H30" s="338" t="s">
        <v>25</v>
      </c>
      <c r="I30" s="334"/>
      <c r="J30" s="130"/>
      <c r="K30" s="342"/>
      <c r="M30" s="48"/>
    </row>
    <row r="31" spans="1:13" s="46" customFormat="1" ht="15.75" x14ac:dyDescent="0.25">
      <c r="A31" s="383" t="s">
        <v>205</v>
      </c>
      <c r="B31" s="384"/>
      <c r="C31" s="394" t="s">
        <v>164</v>
      </c>
      <c r="D31" s="387"/>
      <c r="E31" s="387"/>
      <c r="F31" s="388"/>
      <c r="G31" s="334" t="s">
        <v>22</v>
      </c>
      <c r="H31" s="335">
        <v>830907.81953523098</v>
      </c>
      <c r="I31" s="334"/>
      <c r="J31" s="352"/>
      <c r="K31" s="353"/>
      <c r="M31" s="48"/>
    </row>
    <row r="32" spans="1:13" s="46" customFormat="1" ht="30" hidden="1" customHeight="1" outlineLevel="1" x14ac:dyDescent="0.25">
      <c r="A32" s="383" t="s">
        <v>206</v>
      </c>
      <c r="B32" s="384"/>
      <c r="C32" s="394" t="s">
        <v>207</v>
      </c>
      <c r="D32" s="387"/>
      <c r="E32" s="387"/>
      <c r="F32" s="388"/>
      <c r="G32" s="334" t="s">
        <v>22</v>
      </c>
      <c r="H32" s="338" t="s">
        <v>25</v>
      </c>
      <c r="I32" s="334"/>
      <c r="J32" s="130"/>
      <c r="K32" s="342"/>
      <c r="M32" s="48"/>
    </row>
    <row r="33" spans="1:13" s="46" customFormat="1" ht="30" hidden="1" customHeight="1" outlineLevel="1" x14ac:dyDescent="0.25">
      <c r="A33" s="383" t="s">
        <v>208</v>
      </c>
      <c r="B33" s="384"/>
      <c r="C33" s="391" t="s">
        <v>209</v>
      </c>
      <c r="D33" s="392"/>
      <c r="E33" s="392"/>
      <c r="F33" s="393"/>
      <c r="G33" s="334" t="s">
        <v>22</v>
      </c>
      <c r="H33" s="338" t="s">
        <v>25</v>
      </c>
      <c r="I33" s="334"/>
      <c r="J33" s="130"/>
      <c r="K33" s="342"/>
      <c r="M33" s="48"/>
    </row>
    <row r="34" spans="1:13" s="46" customFormat="1" ht="30" hidden="1" customHeight="1" outlineLevel="1" x14ac:dyDescent="0.25">
      <c r="A34" s="383" t="s">
        <v>210</v>
      </c>
      <c r="B34" s="384"/>
      <c r="C34" s="391" t="s">
        <v>211</v>
      </c>
      <c r="D34" s="392"/>
      <c r="E34" s="392"/>
      <c r="F34" s="393"/>
      <c r="G34" s="334" t="s">
        <v>22</v>
      </c>
      <c r="H34" s="338" t="s">
        <v>25</v>
      </c>
      <c r="I34" s="334"/>
      <c r="J34" s="130"/>
      <c r="K34" s="342"/>
      <c r="M34" s="48"/>
    </row>
    <row r="35" spans="1:13" s="46" customFormat="1" ht="30" hidden="1" customHeight="1" outlineLevel="1" x14ac:dyDescent="0.25">
      <c r="A35" s="383" t="s">
        <v>212</v>
      </c>
      <c r="B35" s="384"/>
      <c r="C35" s="391" t="s">
        <v>50</v>
      </c>
      <c r="D35" s="392"/>
      <c r="E35" s="392"/>
      <c r="F35" s="393"/>
      <c r="G35" s="334" t="s">
        <v>22</v>
      </c>
      <c r="H35" s="338" t="s">
        <v>25</v>
      </c>
      <c r="I35" s="334"/>
      <c r="J35" s="130"/>
      <c r="K35" s="342"/>
      <c r="M35" s="48"/>
    </row>
    <row r="36" spans="1:13" s="46" customFormat="1" ht="30" hidden="1" customHeight="1" outlineLevel="1" x14ac:dyDescent="0.25">
      <c r="A36" s="383" t="s">
        <v>213</v>
      </c>
      <c r="B36" s="384"/>
      <c r="C36" s="391" t="s">
        <v>54</v>
      </c>
      <c r="D36" s="392"/>
      <c r="E36" s="392"/>
      <c r="F36" s="393"/>
      <c r="G36" s="334" t="s">
        <v>22</v>
      </c>
      <c r="H36" s="338" t="s">
        <v>25</v>
      </c>
      <c r="I36" s="334"/>
      <c r="J36" s="130"/>
      <c r="K36" s="342"/>
      <c r="M36" s="48"/>
    </row>
    <row r="37" spans="1:13" s="46" customFormat="1" ht="45" customHeight="1" collapsed="1" x14ac:dyDescent="0.25">
      <c r="A37" s="383" t="s">
        <v>59</v>
      </c>
      <c r="B37" s="384"/>
      <c r="C37" s="334"/>
      <c r="D37" s="385" t="s">
        <v>60</v>
      </c>
      <c r="E37" s="385"/>
      <c r="F37" s="386"/>
      <c r="G37" s="334" t="s">
        <v>22</v>
      </c>
      <c r="H37" s="338" t="s">
        <v>25</v>
      </c>
      <c r="I37" s="334"/>
      <c r="J37" s="130"/>
      <c r="K37" s="337"/>
    </row>
    <row r="38" spans="1:13" s="46" customFormat="1" ht="38.25" customHeight="1" x14ac:dyDescent="0.25">
      <c r="A38" s="383" t="s">
        <v>61</v>
      </c>
      <c r="B38" s="384"/>
      <c r="C38" s="334"/>
      <c r="D38" s="385" t="s">
        <v>62</v>
      </c>
      <c r="E38" s="385"/>
      <c r="F38" s="386"/>
      <c r="G38" s="334" t="s">
        <v>22</v>
      </c>
      <c r="H38" s="338" t="s">
        <v>25</v>
      </c>
      <c r="I38" s="338"/>
      <c r="J38" s="343"/>
      <c r="K38" s="337"/>
    </row>
    <row r="39" spans="1:13" s="46" customFormat="1" ht="30" customHeight="1" x14ac:dyDescent="0.25">
      <c r="A39" s="383" t="s">
        <v>63</v>
      </c>
      <c r="B39" s="384"/>
      <c r="C39" s="334"/>
      <c r="D39" s="385" t="s">
        <v>64</v>
      </c>
      <c r="E39" s="385"/>
      <c r="F39" s="386"/>
      <c r="G39" s="334" t="s">
        <v>22</v>
      </c>
      <c r="H39" s="351">
        <f>H40+H42+H43+H44+H45+H46+H47+H48+H52+H49</f>
        <v>15302555.729749762</v>
      </c>
      <c r="I39" s="334"/>
      <c r="J39" s="130"/>
      <c r="K39" s="336"/>
    </row>
    <row r="40" spans="1:13" s="46" customFormat="1" ht="15" customHeight="1" x14ac:dyDescent="0.25">
      <c r="A40" s="383" t="s">
        <v>65</v>
      </c>
      <c r="B40" s="384"/>
      <c r="C40" s="334"/>
      <c r="D40" s="385" t="s">
        <v>66</v>
      </c>
      <c r="E40" s="385"/>
      <c r="F40" s="386"/>
      <c r="G40" s="334" t="s">
        <v>22</v>
      </c>
      <c r="H40" s="351">
        <v>6759694.6599999992</v>
      </c>
      <c r="I40" s="334"/>
      <c r="J40" s="130"/>
    </row>
    <row r="41" spans="1:13" s="46" customFormat="1" ht="45" customHeight="1" x14ac:dyDescent="0.25">
      <c r="A41" s="383" t="s">
        <v>67</v>
      </c>
      <c r="B41" s="384"/>
      <c r="C41" s="334"/>
      <c r="D41" s="385" t="s">
        <v>68</v>
      </c>
      <c r="E41" s="385"/>
      <c r="F41" s="386"/>
      <c r="G41" s="334" t="s">
        <v>22</v>
      </c>
      <c r="H41" s="338" t="s">
        <v>25</v>
      </c>
      <c r="I41" s="338"/>
      <c r="J41" s="343"/>
    </row>
    <row r="42" spans="1:13" s="46" customFormat="1" ht="15" customHeight="1" x14ac:dyDescent="0.25">
      <c r="A42" s="383" t="s">
        <v>69</v>
      </c>
      <c r="B42" s="384"/>
      <c r="C42" s="334"/>
      <c r="D42" s="385" t="s">
        <v>170</v>
      </c>
      <c r="E42" s="385"/>
      <c r="F42" s="386"/>
      <c r="G42" s="334" t="s">
        <v>22</v>
      </c>
      <c r="H42" s="351">
        <v>73050.435483721609</v>
      </c>
      <c r="I42" s="334"/>
      <c r="J42" s="130"/>
    </row>
    <row r="43" spans="1:13" s="46" customFormat="1" ht="15" customHeight="1" x14ac:dyDescent="0.25">
      <c r="A43" s="383" t="s">
        <v>71</v>
      </c>
      <c r="B43" s="384"/>
      <c r="C43" s="334"/>
      <c r="D43" s="385" t="s">
        <v>72</v>
      </c>
      <c r="E43" s="385"/>
      <c r="F43" s="386"/>
      <c r="G43" s="334" t="s">
        <v>22</v>
      </c>
      <c r="H43" s="351">
        <v>1524952.81</v>
      </c>
      <c r="I43" s="334"/>
      <c r="J43" s="130"/>
    </row>
    <row r="44" spans="1:13" s="46" customFormat="1" ht="45" customHeight="1" x14ac:dyDescent="0.25">
      <c r="A44" s="383" t="s">
        <v>73</v>
      </c>
      <c r="B44" s="384"/>
      <c r="C44" s="334"/>
      <c r="D44" s="385" t="s">
        <v>74</v>
      </c>
      <c r="E44" s="385"/>
      <c r="F44" s="386"/>
      <c r="G44" s="334" t="s">
        <v>22</v>
      </c>
      <c r="H44" s="351">
        <v>3812101.65</v>
      </c>
      <c r="I44" s="334"/>
      <c r="J44" s="130"/>
    </row>
    <row r="45" spans="1:13" s="46" customFormat="1" ht="15" customHeight="1" x14ac:dyDescent="0.25">
      <c r="A45" s="383" t="s">
        <v>75</v>
      </c>
      <c r="B45" s="384"/>
      <c r="C45" s="334"/>
      <c r="D45" s="385" t="s">
        <v>76</v>
      </c>
      <c r="E45" s="385"/>
      <c r="F45" s="386"/>
      <c r="G45" s="334" t="s">
        <v>22</v>
      </c>
      <c r="H45" s="351">
        <v>1241186.7227176803</v>
      </c>
      <c r="I45" s="334"/>
      <c r="J45" s="130"/>
    </row>
    <row r="46" spans="1:13" s="46" customFormat="1" ht="15" customHeight="1" x14ac:dyDescent="0.25">
      <c r="A46" s="383" t="s">
        <v>77</v>
      </c>
      <c r="B46" s="384"/>
      <c r="C46" s="334"/>
      <c r="D46" s="385" t="s">
        <v>78</v>
      </c>
      <c r="E46" s="385"/>
      <c r="F46" s="386"/>
      <c r="G46" s="334" t="s">
        <v>22</v>
      </c>
      <c r="H46" s="351">
        <v>0</v>
      </c>
      <c r="I46" s="334"/>
      <c r="J46" s="130"/>
    </row>
    <row r="47" spans="1:13" s="46" customFormat="1" ht="15" customHeight="1" x14ac:dyDescent="0.25">
      <c r="A47" s="383" t="s">
        <v>79</v>
      </c>
      <c r="B47" s="384"/>
      <c r="C47" s="334"/>
      <c r="D47" s="385" t="s">
        <v>80</v>
      </c>
      <c r="E47" s="385"/>
      <c r="F47" s="386"/>
      <c r="G47" s="334" t="s">
        <v>22</v>
      </c>
      <c r="H47" s="351">
        <v>0</v>
      </c>
      <c r="I47" s="334"/>
      <c r="J47" s="130"/>
    </row>
    <row r="48" spans="1:13" s="46" customFormat="1" ht="15" customHeight="1" x14ac:dyDescent="0.25">
      <c r="A48" s="383" t="s">
        <v>81</v>
      </c>
      <c r="B48" s="384"/>
      <c r="C48" s="334"/>
      <c r="D48" s="385" t="s">
        <v>82</v>
      </c>
      <c r="E48" s="385"/>
      <c r="F48" s="386"/>
      <c r="G48" s="334" t="s">
        <v>22</v>
      </c>
      <c r="H48" s="351">
        <v>38728.301282367276</v>
      </c>
      <c r="I48" s="334"/>
      <c r="J48" s="340"/>
    </row>
    <row r="49" spans="1:11" s="46" customFormat="1" ht="72.75" customHeight="1" x14ac:dyDescent="0.25">
      <c r="A49" s="383" t="s">
        <v>83</v>
      </c>
      <c r="B49" s="384"/>
      <c r="C49" s="334"/>
      <c r="D49" s="385" t="s">
        <v>84</v>
      </c>
      <c r="E49" s="385"/>
      <c r="F49" s="386"/>
      <c r="G49" s="334" t="s">
        <v>22</v>
      </c>
      <c r="H49" s="351">
        <v>1801680.7552</v>
      </c>
      <c r="I49" s="334"/>
      <c r="J49" s="130"/>
    </row>
    <row r="50" spans="1:11" s="46" customFormat="1" ht="30" customHeight="1" x14ac:dyDescent="0.25">
      <c r="A50" s="383" t="s">
        <v>85</v>
      </c>
      <c r="B50" s="384"/>
      <c r="C50" s="334"/>
      <c r="D50" s="385" t="s">
        <v>86</v>
      </c>
      <c r="E50" s="385"/>
      <c r="F50" s="386"/>
      <c r="G50" s="334" t="s">
        <v>87</v>
      </c>
      <c r="H50" s="335" t="s">
        <v>25</v>
      </c>
      <c r="I50" s="334"/>
      <c r="J50" s="130"/>
    </row>
    <row r="51" spans="1:11" s="46" customFormat="1" ht="120.75" customHeight="1" x14ac:dyDescent="0.25">
      <c r="A51" s="383" t="s">
        <v>88</v>
      </c>
      <c r="B51" s="384"/>
      <c r="C51" s="334"/>
      <c r="D51" s="385" t="s">
        <v>89</v>
      </c>
      <c r="E51" s="385"/>
      <c r="F51" s="386"/>
      <c r="G51" s="334" t="s">
        <v>22</v>
      </c>
      <c r="H51" s="81" t="s">
        <v>25</v>
      </c>
      <c r="I51" s="344"/>
      <c r="J51" s="345"/>
    </row>
    <row r="52" spans="1:11" s="46" customFormat="1" ht="15.75" x14ac:dyDescent="0.25">
      <c r="A52" s="383" t="s">
        <v>90</v>
      </c>
      <c r="B52" s="384"/>
      <c r="C52" s="334"/>
      <c r="D52" s="385" t="s">
        <v>171</v>
      </c>
      <c r="E52" s="385"/>
      <c r="F52" s="386"/>
      <c r="G52" s="334" t="s">
        <v>22</v>
      </c>
      <c r="H52" s="350">
        <f>SUM(H53:H61)</f>
        <v>51160.395065993194</v>
      </c>
      <c r="I52" s="334"/>
      <c r="J52" s="343"/>
    </row>
    <row r="53" spans="1:11" s="46" customFormat="1" ht="15.75" x14ac:dyDescent="0.25">
      <c r="A53" s="383" t="s">
        <v>214</v>
      </c>
      <c r="B53" s="384"/>
      <c r="C53" s="334"/>
      <c r="D53" s="389" t="s">
        <v>215</v>
      </c>
      <c r="E53" s="389"/>
      <c r="F53" s="390"/>
      <c r="G53" s="334" t="s">
        <v>22</v>
      </c>
      <c r="H53" s="350">
        <v>42316.81</v>
      </c>
      <c r="I53" s="334"/>
      <c r="J53" s="130"/>
    </row>
    <row r="54" spans="1:11" s="46" customFormat="1" ht="30" hidden="1" customHeight="1" outlineLevel="1" x14ac:dyDescent="0.25">
      <c r="A54" s="383" t="s">
        <v>216</v>
      </c>
      <c r="B54" s="384"/>
      <c r="C54" s="334"/>
      <c r="D54" s="389" t="s">
        <v>217</v>
      </c>
      <c r="E54" s="389"/>
      <c r="F54" s="390"/>
      <c r="G54" s="334" t="s">
        <v>22</v>
      </c>
      <c r="H54" s="350"/>
      <c r="I54" s="334"/>
      <c r="J54" s="130"/>
    </row>
    <row r="55" spans="1:11" s="46" customFormat="1" ht="15.75" collapsed="1" x14ac:dyDescent="0.25">
      <c r="A55" s="383" t="s">
        <v>216</v>
      </c>
      <c r="B55" s="384"/>
      <c r="C55" s="334"/>
      <c r="D55" s="389" t="s">
        <v>218</v>
      </c>
      <c r="E55" s="389"/>
      <c r="F55" s="390"/>
      <c r="G55" s="334" t="s">
        <v>22</v>
      </c>
      <c r="H55" s="350">
        <v>1195.6300000000001</v>
      </c>
      <c r="I55" s="334"/>
      <c r="J55" s="130"/>
      <c r="K55" s="48"/>
    </row>
    <row r="56" spans="1:11" s="46" customFormat="1" ht="15.75" x14ac:dyDescent="0.25">
      <c r="A56" s="383" t="s">
        <v>219</v>
      </c>
      <c r="B56" s="384"/>
      <c r="C56" s="334"/>
      <c r="D56" s="389" t="s">
        <v>220</v>
      </c>
      <c r="E56" s="389"/>
      <c r="F56" s="390"/>
      <c r="G56" s="334" t="s">
        <v>22</v>
      </c>
      <c r="H56" s="350">
        <v>4365.8100000000004</v>
      </c>
      <c r="I56" s="334"/>
      <c r="J56" s="130"/>
    </row>
    <row r="57" spans="1:11" s="46" customFormat="1" ht="15.75" x14ac:dyDescent="0.25">
      <c r="A57" s="383" t="s">
        <v>221</v>
      </c>
      <c r="B57" s="384"/>
      <c r="C57" s="334"/>
      <c r="D57" s="389" t="s">
        <v>222</v>
      </c>
      <c r="E57" s="389"/>
      <c r="F57" s="390"/>
      <c r="G57" s="334" t="s">
        <v>22</v>
      </c>
      <c r="H57" s="350">
        <v>1484.87</v>
      </c>
      <c r="I57" s="334"/>
      <c r="J57" s="130"/>
    </row>
    <row r="58" spans="1:11" s="46" customFormat="1" ht="15.75" x14ac:dyDescent="0.25">
      <c r="A58" s="383" t="s">
        <v>223</v>
      </c>
      <c r="B58" s="384"/>
      <c r="C58" s="334"/>
      <c r="D58" s="389" t="s">
        <v>224</v>
      </c>
      <c r="E58" s="389"/>
      <c r="F58" s="390"/>
      <c r="G58" s="334" t="s">
        <v>22</v>
      </c>
      <c r="H58" s="350">
        <v>520.24619099320012</v>
      </c>
      <c r="I58" s="334"/>
      <c r="J58" s="130"/>
    </row>
    <row r="59" spans="1:11" s="46" customFormat="1" ht="30" customHeight="1" x14ac:dyDescent="0.25">
      <c r="A59" s="383" t="s">
        <v>225</v>
      </c>
      <c r="B59" s="384"/>
      <c r="C59" s="334"/>
      <c r="D59" s="389" t="s">
        <v>226</v>
      </c>
      <c r="E59" s="389"/>
      <c r="F59" s="390"/>
      <c r="G59" s="334" t="s">
        <v>22</v>
      </c>
      <c r="H59" s="350">
        <v>888.46</v>
      </c>
      <c r="I59" s="334"/>
      <c r="J59" s="130"/>
    </row>
    <row r="60" spans="1:11" s="46" customFormat="1" ht="15.75" x14ac:dyDescent="0.25">
      <c r="A60" s="383" t="s">
        <v>227</v>
      </c>
      <c r="B60" s="384"/>
      <c r="C60" s="334"/>
      <c r="D60" s="389" t="s">
        <v>228</v>
      </c>
      <c r="E60" s="389"/>
      <c r="F60" s="390"/>
      <c r="G60" s="334" t="s">
        <v>22</v>
      </c>
      <c r="H60" s="350">
        <v>177.7</v>
      </c>
      <c r="I60" s="334"/>
      <c r="J60" s="130"/>
    </row>
    <row r="61" spans="1:11" s="46" customFormat="1" ht="15.75" x14ac:dyDescent="0.25">
      <c r="A61" s="383" t="s">
        <v>229</v>
      </c>
      <c r="B61" s="384"/>
      <c r="C61" s="334"/>
      <c r="D61" s="389" t="s">
        <v>230</v>
      </c>
      <c r="E61" s="389"/>
      <c r="F61" s="390"/>
      <c r="G61" s="334" t="s">
        <v>22</v>
      </c>
      <c r="H61" s="350">
        <v>210.868875</v>
      </c>
      <c r="I61" s="334"/>
      <c r="J61" s="130"/>
      <c r="K61" s="346"/>
    </row>
    <row r="62" spans="1:11" s="46" customFormat="1" ht="56.25" customHeight="1" x14ac:dyDescent="0.25">
      <c r="A62" s="383" t="s">
        <v>91</v>
      </c>
      <c r="B62" s="384"/>
      <c r="C62" s="334"/>
      <c r="D62" s="385" t="s">
        <v>372</v>
      </c>
      <c r="E62" s="385"/>
      <c r="F62" s="386"/>
      <c r="G62" s="334" t="s">
        <v>22</v>
      </c>
      <c r="H62" s="350">
        <v>-1874049.736699699</v>
      </c>
      <c r="I62" s="334"/>
      <c r="J62" s="130"/>
      <c r="K62" s="347"/>
    </row>
    <row r="63" spans="1:11" s="46" customFormat="1" ht="15.75" x14ac:dyDescent="0.25">
      <c r="A63" s="348"/>
      <c r="B63" s="349" t="s">
        <v>360</v>
      </c>
      <c r="C63" s="334"/>
      <c r="D63" s="387" t="s">
        <v>376</v>
      </c>
      <c r="E63" s="387"/>
      <c r="F63" s="388"/>
      <c r="G63" s="334" t="s">
        <v>22</v>
      </c>
      <c r="H63" s="350">
        <v>1260950.57</v>
      </c>
      <c r="I63" s="334"/>
      <c r="J63" s="130"/>
      <c r="K63" s="347"/>
    </row>
    <row r="64" spans="1:11" s="46" customFormat="1" ht="45" customHeight="1" x14ac:dyDescent="0.25">
      <c r="A64" s="348"/>
      <c r="B64" s="349" t="s">
        <v>363</v>
      </c>
      <c r="C64" s="334"/>
      <c r="D64" s="387" t="s">
        <v>377</v>
      </c>
      <c r="E64" s="387"/>
      <c r="F64" s="388"/>
      <c r="G64" s="334" t="s">
        <v>22</v>
      </c>
      <c r="H64" s="350">
        <v>49591.440902462702</v>
      </c>
      <c r="I64" s="334"/>
      <c r="J64" s="130"/>
      <c r="K64" s="347"/>
    </row>
    <row r="65" spans="1:11" s="46" customFormat="1" ht="36" customHeight="1" x14ac:dyDescent="0.25">
      <c r="A65" s="348"/>
      <c r="B65" s="349" t="s">
        <v>378</v>
      </c>
      <c r="C65" s="334"/>
      <c r="D65" s="387" t="s">
        <v>379</v>
      </c>
      <c r="E65" s="387"/>
      <c r="F65" s="388"/>
      <c r="G65" s="334" t="s">
        <v>22</v>
      </c>
      <c r="H65" s="350">
        <v>220190.68412323672</v>
      </c>
      <c r="I65" s="334"/>
      <c r="J65" s="130"/>
      <c r="K65" s="347"/>
    </row>
    <row r="66" spans="1:11" s="46" customFormat="1" ht="31.5" customHeight="1" x14ac:dyDescent="0.25">
      <c r="A66" s="383" t="s">
        <v>93</v>
      </c>
      <c r="B66" s="384"/>
      <c r="C66" s="334"/>
      <c r="D66" s="385" t="s">
        <v>94</v>
      </c>
      <c r="E66" s="385"/>
      <c r="F66" s="386"/>
      <c r="G66" s="334" t="s">
        <v>22</v>
      </c>
      <c r="H66" s="350">
        <f>H31</f>
        <v>830907.81953523098</v>
      </c>
      <c r="I66" s="334"/>
      <c r="J66" s="130"/>
      <c r="K66" s="48"/>
    </row>
    <row r="67" spans="1:11" s="46" customFormat="1" ht="42" customHeight="1" x14ac:dyDescent="0.25">
      <c r="A67" s="383" t="s">
        <v>95</v>
      </c>
      <c r="B67" s="384"/>
      <c r="C67" s="334"/>
      <c r="D67" s="385" t="s">
        <v>96</v>
      </c>
      <c r="E67" s="385"/>
      <c r="F67" s="386"/>
      <c r="G67" s="334" t="s">
        <v>22</v>
      </c>
      <c r="H67" s="350">
        <v>5369944.419999999</v>
      </c>
      <c r="I67" s="334"/>
      <c r="J67" s="130"/>
    </row>
    <row r="68" spans="1:11" s="46" customFormat="1" ht="30" customHeight="1" x14ac:dyDescent="0.25">
      <c r="A68" s="383" t="s">
        <v>23</v>
      </c>
      <c r="B68" s="384"/>
      <c r="C68" s="334"/>
      <c r="D68" s="385" t="s">
        <v>97</v>
      </c>
      <c r="E68" s="385"/>
      <c r="F68" s="386"/>
      <c r="G68" s="334" t="s">
        <v>98</v>
      </c>
      <c r="H68" s="351">
        <v>1543087.4770114943</v>
      </c>
      <c r="I68" s="334"/>
      <c r="J68" s="130"/>
    </row>
    <row r="69" spans="1:11" s="46" customFormat="1" ht="15" customHeight="1" x14ac:dyDescent="0.25">
      <c r="A69" s="383" t="s">
        <v>63</v>
      </c>
      <c r="B69" s="384"/>
      <c r="C69" s="334"/>
      <c r="D69" s="385" t="s">
        <v>99</v>
      </c>
      <c r="E69" s="385"/>
      <c r="F69" s="386"/>
      <c r="G69" s="334" t="s">
        <v>231</v>
      </c>
      <c r="H69" s="351">
        <f>H67/H68*1000</f>
        <v>3479.9999999999991</v>
      </c>
      <c r="I69" s="334"/>
      <c r="J69" s="130"/>
    </row>
    <row r="70" spans="1:11" s="46" customFormat="1" ht="30" customHeight="1" x14ac:dyDescent="0.25">
      <c r="A70" s="383" t="s">
        <v>101</v>
      </c>
      <c r="B70" s="384"/>
      <c r="C70" s="334"/>
      <c r="D70" s="385" t="s">
        <v>102</v>
      </c>
      <c r="E70" s="385"/>
      <c r="F70" s="386"/>
      <c r="G70" s="334" t="s">
        <v>19</v>
      </c>
      <c r="H70" s="338" t="s">
        <v>19</v>
      </c>
      <c r="I70" s="334" t="s">
        <v>19</v>
      </c>
      <c r="J70" s="97" t="s">
        <v>19</v>
      </c>
    </row>
    <row r="71" spans="1:11" s="46" customFormat="1" ht="15.75" x14ac:dyDescent="0.25">
      <c r="A71" s="383" t="s">
        <v>20</v>
      </c>
      <c r="B71" s="384"/>
      <c r="C71" s="334"/>
      <c r="D71" s="385" t="s">
        <v>103</v>
      </c>
      <c r="E71" s="385"/>
      <c r="F71" s="386"/>
      <c r="G71" s="334" t="s">
        <v>104</v>
      </c>
      <c r="H71" s="338" t="s">
        <v>25</v>
      </c>
      <c r="I71" s="334"/>
      <c r="J71" s="130"/>
    </row>
    <row r="72" spans="1:11" s="46" customFormat="1" ht="15.75" x14ac:dyDescent="0.25">
      <c r="A72" s="383" t="s">
        <v>105</v>
      </c>
      <c r="B72" s="384"/>
      <c r="C72" s="334"/>
      <c r="D72" s="385" t="s">
        <v>106</v>
      </c>
      <c r="E72" s="385"/>
      <c r="F72" s="386"/>
      <c r="G72" s="334" t="s">
        <v>107</v>
      </c>
      <c r="H72" s="338" t="s">
        <v>25</v>
      </c>
      <c r="I72" s="334"/>
      <c r="J72" s="130"/>
    </row>
    <row r="73" spans="1:11" s="46" customFormat="1" ht="30" customHeight="1" x14ac:dyDescent="0.25">
      <c r="A73" s="383" t="s">
        <v>232</v>
      </c>
      <c r="B73" s="384"/>
      <c r="C73" s="334"/>
      <c r="D73" s="385" t="s">
        <v>233</v>
      </c>
      <c r="E73" s="385"/>
      <c r="F73" s="386"/>
      <c r="G73" s="334" t="s">
        <v>107</v>
      </c>
      <c r="H73" s="338" t="s">
        <v>25</v>
      </c>
      <c r="I73" s="334"/>
      <c r="J73" s="130"/>
    </row>
    <row r="74" spans="1:11" s="46" customFormat="1" ht="30" customHeight="1" x14ac:dyDescent="0.25">
      <c r="A74" s="383" t="s">
        <v>116</v>
      </c>
      <c r="B74" s="384"/>
      <c r="C74" s="334"/>
      <c r="D74" s="385" t="s">
        <v>117</v>
      </c>
      <c r="E74" s="385"/>
      <c r="F74" s="386"/>
      <c r="G74" s="334" t="s">
        <v>118</v>
      </c>
      <c r="H74" s="379">
        <v>213249.00200000001</v>
      </c>
      <c r="I74" s="334"/>
      <c r="J74" s="130"/>
    </row>
    <row r="75" spans="1:11" s="46" customFormat="1" ht="15" customHeight="1" x14ac:dyDescent="0.25">
      <c r="A75" s="383" t="s">
        <v>234</v>
      </c>
      <c r="B75" s="384"/>
      <c r="C75" s="334"/>
      <c r="D75" s="385" t="s">
        <v>235</v>
      </c>
      <c r="E75" s="385"/>
      <c r="F75" s="386"/>
      <c r="G75" s="334" t="s">
        <v>118</v>
      </c>
      <c r="H75" s="380"/>
      <c r="I75" s="334"/>
      <c r="J75" s="130"/>
    </row>
    <row r="76" spans="1:11" s="46" customFormat="1" ht="15.75" x14ac:dyDescent="0.25">
      <c r="A76" s="383" t="s">
        <v>123</v>
      </c>
      <c r="B76" s="384"/>
      <c r="C76" s="334"/>
      <c r="D76" s="385" t="s">
        <v>124</v>
      </c>
      <c r="E76" s="385"/>
      <c r="F76" s="386"/>
      <c r="G76" s="334" t="s">
        <v>118</v>
      </c>
      <c r="H76" s="380"/>
      <c r="I76" s="334"/>
      <c r="J76" s="130"/>
    </row>
    <row r="77" spans="1:11" s="46" customFormat="1" ht="15" customHeight="1" x14ac:dyDescent="0.25">
      <c r="A77" s="383" t="s">
        <v>236</v>
      </c>
      <c r="B77" s="384"/>
      <c r="C77" s="334"/>
      <c r="D77" s="385" t="s">
        <v>237</v>
      </c>
      <c r="E77" s="385"/>
      <c r="F77" s="386"/>
      <c r="G77" s="334" t="s">
        <v>118</v>
      </c>
      <c r="H77" s="381"/>
      <c r="I77" s="334"/>
      <c r="J77" s="130"/>
    </row>
    <row r="78" spans="1:11" s="46" customFormat="1" ht="15.75" x14ac:dyDescent="0.25">
      <c r="A78" s="383" t="s">
        <v>129</v>
      </c>
      <c r="B78" s="384"/>
      <c r="C78" s="334"/>
      <c r="D78" s="385" t="s">
        <v>130</v>
      </c>
      <c r="E78" s="385"/>
      <c r="F78" s="386"/>
      <c r="G78" s="334" t="s">
        <v>131</v>
      </c>
      <c r="H78" s="338" t="s">
        <v>25</v>
      </c>
      <c r="I78" s="334"/>
      <c r="J78" s="130"/>
    </row>
    <row r="79" spans="1:11" s="46" customFormat="1" ht="30" customHeight="1" x14ac:dyDescent="0.25">
      <c r="A79" s="383" t="s">
        <v>238</v>
      </c>
      <c r="B79" s="384"/>
      <c r="C79" s="334"/>
      <c r="D79" s="385" t="s">
        <v>239</v>
      </c>
      <c r="E79" s="385"/>
      <c r="F79" s="386"/>
      <c r="G79" s="334" t="s">
        <v>131</v>
      </c>
      <c r="H79" s="338" t="s">
        <v>25</v>
      </c>
      <c r="I79" s="334"/>
      <c r="J79" s="130"/>
    </row>
    <row r="80" spans="1:11" s="46" customFormat="1" ht="15.75" x14ac:dyDescent="0.25">
      <c r="A80" s="383" t="s">
        <v>136</v>
      </c>
      <c r="B80" s="384"/>
      <c r="C80" s="334"/>
      <c r="D80" s="385" t="s">
        <v>137</v>
      </c>
      <c r="E80" s="385"/>
      <c r="F80" s="386"/>
      <c r="G80" s="334" t="s">
        <v>138</v>
      </c>
      <c r="H80" s="338" t="s">
        <v>25</v>
      </c>
      <c r="I80" s="334"/>
      <c r="J80" s="130"/>
    </row>
    <row r="81" spans="1:10" s="46" customFormat="1" ht="15" customHeight="1" x14ac:dyDescent="0.25">
      <c r="A81" s="383" t="s">
        <v>139</v>
      </c>
      <c r="B81" s="384"/>
      <c r="C81" s="334"/>
      <c r="D81" s="385" t="s">
        <v>140</v>
      </c>
      <c r="E81" s="385"/>
      <c r="F81" s="386"/>
      <c r="G81" s="334" t="s">
        <v>22</v>
      </c>
      <c r="H81" s="338" t="s">
        <v>25</v>
      </c>
      <c r="I81" s="334"/>
      <c r="J81" s="130"/>
    </row>
    <row r="82" spans="1:10" s="46" customFormat="1" ht="15.75" x14ac:dyDescent="0.25">
      <c r="A82" s="383" t="s">
        <v>141</v>
      </c>
      <c r="B82" s="384"/>
      <c r="C82" s="334"/>
      <c r="D82" s="385" t="s">
        <v>142</v>
      </c>
      <c r="E82" s="385"/>
      <c r="F82" s="386"/>
      <c r="G82" s="334" t="s">
        <v>22</v>
      </c>
      <c r="H82" s="338" t="s">
        <v>25</v>
      </c>
      <c r="I82" s="334"/>
      <c r="J82" s="130"/>
    </row>
    <row r="83" spans="1:10" s="46" customFormat="1" ht="48.75" customHeight="1" x14ac:dyDescent="0.25">
      <c r="A83" s="383" t="s">
        <v>143</v>
      </c>
      <c r="B83" s="384"/>
      <c r="C83" s="334"/>
      <c r="D83" s="385" t="s">
        <v>144</v>
      </c>
      <c r="E83" s="385"/>
      <c r="F83" s="386"/>
      <c r="G83" s="334" t="s">
        <v>138</v>
      </c>
      <c r="H83" s="338">
        <v>10.050000000000001</v>
      </c>
      <c r="I83" s="334" t="s">
        <v>19</v>
      </c>
      <c r="J83" s="97" t="s">
        <v>19</v>
      </c>
    </row>
    <row r="84" spans="1:10" ht="25.5" customHeight="1" x14ac:dyDescent="0.25"/>
    <row r="85" spans="1:10" s="324" customFormat="1" ht="15.75" x14ac:dyDescent="0.25">
      <c r="B85" s="395" t="s">
        <v>145</v>
      </c>
      <c r="C85" s="395"/>
      <c r="D85" s="395"/>
      <c r="E85" s="395"/>
    </row>
    <row r="86" spans="1:10" s="324" customFormat="1" ht="39.75" customHeight="1" x14ac:dyDescent="0.2">
      <c r="A86" s="382" t="s">
        <v>193</v>
      </c>
      <c r="B86" s="382"/>
      <c r="C86" s="382"/>
      <c r="D86" s="382"/>
      <c r="E86" s="382"/>
      <c r="F86" s="382"/>
      <c r="G86" s="382"/>
      <c r="H86" s="382"/>
      <c r="I86" s="382"/>
      <c r="J86" s="382"/>
    </row>
    <row r="87" spans="1:10" s="324" customFormat="1" ht="12.75" x14ac:dyDescent="0.2">
      <c r="A87" s="382" t="s">
        <v>194</v>
      </c>
      <c r="B87" s="382"/>
      <c r="C87" s="382"/>
      <c r="D87" s="382"/>
      <c r="E87" s="382"/>
      <c r="F87" s="382"/>
      <c r="G87" s="382"/>
      <c r="H87" s="382"/>
      <c r="I87" s="382"/>
      <c r="J87" s="382"/>
    </row>
    <row r="88" spans="1:10" s="324" customFormat="1" ht="12.75" x14ac:dyDescent="0.2">
      <c r="A88" s="382" t="s">
        <v>195</v>
      </c>
      <c r="B88" s="382"/>
      <c r="C88" s="382"/>
      <c r="D88" s="382"/>
      <c r="E88" s="382"/>
      <c r="F88" s="382"/>
      <c r="G88" s="382"/>
      <c r="H88" s="382"/>
      <c r="I88" s="382"/>
      <c r="J88" s="382"/>
    </row>
    <row r="89" spans="1:10" s="324" customFormat="1" ht="12.75" x14ac:dyDescent="0.2">
      <c r="A89" s="382" t="s">
        <v>196</v>
      </c>
      <c r="B89" s="382"/>
      <c r="C89" s="382"/>
      <c r="D89" s="382"/>
      <c r="E89" s="382"/>
      <c r="F89" s="382"/>
      <c r="G89" s="382"/>
      <c r="H89" s="382"/>
      <c r="I89" s="382"/>
      <c r="J89" s="382"/>
    </row>
    <row r="90" spans="1:10" s="324" customFormat="1" ht="12.75" x14ac:dyDescent="0.2">
      <c r="A90" s="382" t="s">
        <v>197</v>
      </c>
      <c r="B90" s="382"/>
      <c r="C90" s="382"/>
      <c r="D90" s="382"/>
      <c r="E90" s="382"/>
      <c r="F90" s="382"/>
      <c r="G90" s="382"/>
      <c r="H90" s="382"/>
      <c r="I90" s="382"/>
      <c r="J90" s="382"/>
    </row>
  </sheetData>
  <mergeCells count="153">
    <mergeCell ref="A26:B26"/>
    <mergeCell ref="D26:F26"/>
    <mergeCell ref="A88:J88"/>
    <mergeCell ref="A89:J89"/>
    <mergeCell ref="A90:J90"/>
    <mergeCell ref="B85:E85"/>
    <mergeCell ref="A5:J5"/>
    <mergeCell ref="A6:J6"/>
    <mergeCell ref="A7:J7"/>
    <mergeCell ref="A8:J8"/>
    <mergeCell ref="F10:G10"/>
    <mergeCell ref="I11:BM11"/>
    <mergeCell ref="I12:BM12"/>
    <mergeCell ref="AP13:AW13"/>
    <mergeCell ref="AX13:AY13"/>
    <mergeCell ref="AZ13:BG13"/>
    <mergeCell ref="A15:B16"/>
    <mergeCell ref="C15:F16"/>
    <mergeCell ref="G15:G16"/>
    <mergeCell ref="H15:I15"/>
    <mergeCell ref="J15:J16"/>
    <mergeCell ref="A20:B20"/>
    <mergeCell ref="D20:F20"/>
    <mergeCell ref="A21:B21"/>
    <mergeCell ref="A23:B23"/>
    <mergeCell ref="D23:F23"/>
    <mergeCell ref="A24:B24"/>
    <mergeCell ref="D24:F24"/>
    <mergeCell ref="A25:B25"/>
    <mergeCell ref="D25:F25"/>
    <mergeCell ref="D22:F22"/>
    <mergeCell ref="A17:B17"/>
    <mergeCell ref="D17:F17"/>
    <mergeCell ref="A18:B18"/>
    <mergeCell ref="D18:F18"/>
    <mergeCell ref="A19:B19"/>
    <mergeCell ref="D19:F19"/>
    <mergeCell ref="D21:F21"/>
    <mergeCell ref="A22:B22"/>
    <mergeCell ref="A29:B29"/>
    <mergeCell ref="D29:F29"/>
    <mergeCell ref="A30:B30"/>
    <mergeCell ref="D30:F30"/>
    <mergeCell ref="A31:B31"/>
    <mergeCell ref="C31:F31"/>
    <mergeCell ref="A27:B27"/>
    <mergeCell ref="D27:F27"/>
    <mergeCell ref="A28:B28"/>
    <mergeCell ref="D28:F28"/>
    <mergeCell ref="A35:B35"/>
    <mergeCell ref="C35:F35"/>
    <mergeCell ref="A36:B36"/>
    <mergeCell ref="C36:F36"/>
    <mergeCell ref="A37:B37"/>
    <mergeCell ref="D37:F37"/>
    <mergeCell ref="A32:B32"/>
    <mergeCell ref="C32:F32"/>
    <mergeCell ref="A33:B33"/>
    <mergeCell ref="C33:F33"/>
    <mergeCell ref="A34:B34"/>
    <mergeCell ref="C34:F34"/>
    <mergeCell ref="A41:B41"/>
    <mergeCell ref="D41:F41"/>
    <mergeCell ref="A42:B42"/>
    <mergeCell ref="D42:F42"/>
    <mergeCell ref="A43:B43"/>
    <mergeCell ref="D43:F43"/>
    <mergeCell ref="A38:B38"/>
    <mergeCell ref="D38:F38"/>
    <mergeCell ref="A39:B39"/>
    <mergeCell ref="D39:F39"/>
    <mergeCell ref="A40:B40"/>
    <mergeCell ref="D40:F40"/>
    <mergeCell ref="A47:B47"/>
    <mergeCell ref="D47:F47"/>
    <mergeCell ref="A48:B48"/>
    <mergeCell ref="D48:F48"/>
    <mergeCell ref="A49:B49"/>
    <mergeCell ref="D49:F49"/>
    <mergeCell ref="A44:B44"/>
    <mergeCell ref="D44:F44"/>
    <mergeCell ref="A45:B45"/>
    <mergeCell ref="D45:F45"/>
    <mergeCell ref="A46:B46"/>
    <mergeCell ref="D46:F46"/>
    <mergeCell ref="A53:B53"/>
    <mergeCell ref="D53:F53"/>
    <mergeCell ref="A54:B54"/>
    <mergeCell ref="D54:F54"/>
    <mergeCell ref="A55:B55"/>
    <mergeCell ref="D55:F55"/>
    <mergeCell ref="A50:B50"/>
    <mergeCell ref="D50:F50"/>
    <mergeCell ref="A51:B51"/>
    <mergeCell ref="D51:F51"/>
    <mergeCell ref="A52:B52"/>
    <mergeCell ref="D52:F52"/>
    <mergeCell ref="A59:B59"/>
    <mergeCell ref="D59:F59"/>
    <mergeCell ref="A60:B60"/>
    <mergeCell ref="D60:F60"/>
    <mergeCell ref="A61:B61"/>
    <mergeCell ref="D61:F61"/>
    <mergeCell ref="A56:B56"/>
    <mergeCell ref="D56:F56"/>
    <mergeCell ref="A57:B57"/>
    <mergeCell ref="D57:F57"/>
    <mergeCell ref="A58:B58"/>
    <mergeCell ref="D58:F58"/>
    <mergeCell ref="D65:F65"/>
    <mergeCell ref="A66:B66"/>
    <mergeCell ref="D66:F66"/>
    <mergeCell ref="A67:B67"/>
    <mergeCell ref="D67:F67"/>
    <mergeCell ref="A62:B62"/>
    <mergeCell ref="D62:F62"/>
    <mergeCell ref="D63:F63"/>
    <mergeCell ref="D64:F64"/>
    <mergeCell ref="A71:B71"/>
    <mergeCell ref="D71:F71"/>
    <mergeCell ref="A72:B72"/>
    <mergeCell ref="D72:F72"/>
    <mergeCell ref="A73:B73"/>
    <mergeCell ref="D73:F73"/>
    <mergeCell ref="A74:B74"/>
    <mergeCell ref="D74:F74"/>
    <mergeCell ref="A68:B68"/>
    <mergeCell ref="D68:F68"/>
    <mergeCell ref="A69:B69"/>
    <mergeCell ref="D69:F69"/>
    <mergeCell ref="A70:B70"/>
    <mergeCell ref="D70:F70"/>
    <mergeCell ref="H74:H77"/>
    <mergeCell ref="A86:J86"/>
    <mergeCell ref="A87:J87"/>
    <mergeCell ref="A78:B78"/>
    <mergeCell ref="D78:F78"/>
    <mergeCell ref="A79:B79"/>
    <mergeCell ref="D79:F79"/>
    <mergeCell ref="A80:B80"/>
    <mergeCell ref="D80:F80"/>
    <mergeCell ref="A81:B81"/>
    <mergeCell ref="D81:F81"/>
    <mergeCell ref="A82:B82"/>
    <mergeCell ref="D82:F82"/>
    <mergeCell ref="A83:B83"/>
    <mergeCell ref="D83:F83"/>
    <mergeCell ref="A75:B75"/>
    <mergeCell ref="D75:F75"/>
    <mergeCell ref="A76:B76"/>
    <mergeCell ref="D76:F76"/>
    <mergeCell ref="A77:B77"/>
    <mergeCell ref="D77:F77"/>
  </mergeCells>
  <pageMargins left="0.7" right="0.7" top="0.75" bottom="0.75" header="0.3" footer="0.3"/>
  <pageSetup paperSize="9" scale="45" fitToHeight="0" orientation="portrait" horizontalDpi="300" verticalDpi="300" r:id="rId1"/>
  <colBreaks count="2" manualBreakCount="2">
    <brk id="7" max="89" man="1"/>
    <brk id="1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07"/>
  <sheetViews>
    <sheetView view="pageBreakPreview" topLeftCell="A83" zoomScale="70" zoomScaleNormal="85" zoomScaleSheetLayoutView="70" workbookViewId="0">
      <selection activeCell="B102" sqref="B102"/>
    </sheetView>
  </sheetViews>
  <sheetFormatPr defaultRowHeight="15.75" outlineLevelRow="1" x14ac:dyDescent="0.25"/>
  <cols>
    <col min="1" max="1" width="12" style="168" customWidth="1"/>
    <col min="2" max="2" width="60.85546875" style="168" customWidth="1"/>
    <col min="3" max="3" width="12.7109375" style="168" customWidth="1"/>
    <col min="4" max="4" width="19.42578125" style="168" customWidth="1"/>
    <col min="5" max="5" width="20.140625" style="168" customWidth="1"/>
    <col min="6" max="6" width="43.85546875" style="168" customWidth="1"/>
    <col min="7" max="7" width="16.85546875" style="168" customWidth="1"/>
    <col min="8" max="8" width="27.28515625" style="168" customWidth="1"/>
    <col min="9" max="9" width="13.7109375" style="168" customWidth="1"/>
    <col min="10" max="10" width="23" style="168" customWidth="1"/>
    <col min="11" max="252" width="9.140625" style="168"/>
    <col min="253" max="253" width="16" style="168" customWidth="1"/>
    <col min="254" max="254" width="79.85546875" style="168" customWidth="1"/>
    <col min="255" max="255" width="14.85546875" style="168" customWidth="1"/>
    <col min="256" max="256" width="17" style="168" customWidth="1"/>
    <col min="257" max="257" width="17.85546875" style="168" customWidth="1"/>
    <col min="258" max="258" width="42.140625" style="168" customWidth="1"/>
    <col min="259" max="259" width="14.85546875" style="168" customWidth="1"/>
    <col min="260" max="260" width="15" style="168" bestFit="1" customWidth="1"/>
    <col min="261" max="508" width="9.140625" style="168"/>
    <col min="509" max="509" width="16" style="168" customWidth="1"/>
    <col min="510" max="510" width="79.85546875" style="168" customWidth="1"/>
    <col min="511" max="511" width="14.85546875" style="168" customWidth="1"/>
    <col min="512" max="512" width="17" style="168" customWidth="1"/>
    <col min="513" max="513" width="17.85546875" style="168" customWidth="1"/>
    <col min="514" max="514" width="42.140625" style="168" customWidth="1"/>
    <col min="515" max="515" width="14.85546875" style="168" customWidth="1"/>
    <col min="516" max="516" width="15" style="168" bestFit="1" customWidth="1"/>
    <col min="517" max="764" width="9.140625" style="168"/>
    <col min="765" max="765" width="16" style="168" customWidth="1"/>
    <col min="766" max="766" width="79.85546875" style="168" customWidth="1"/>
    <col min="767" max="767" width="14.85546875" style="168" customWidth="1"/>
    <col min="768" max="768" width="17" style="168" customWidth="1"/>
    <col min="769" max="769" width="17.85546875" style="168" customWidth="1"/>
    <col min="770" max="770" width="42.140625" style="168" customWidth="1"/>
    <col min="771" max="771" width="14.85546875" style="168" customWidth="1"/>
    <col min="772" max="772" width="15" style="168" bestFit="1" customWidth="1"/>
    <col min="773" max="1020" width="9.140625" style="168"/>
    <col min="1021" max="1021" width="16" style="168" customWidth="1"/>
    <col min="1022" max="1022" width="79.85546875" style="168" customWidth="1"/>
    <col min="1023" max="1023" width="14.85546875" style="168" customWidth="1"/>
    <col min="1024" max="1024" width="17" style="168" customWidth="1"/>
    <col min="1025" max="1025" width="17.85546875" style="168" customWidth="1"/>
    <col min="1026" max="1026" width="42.140625" style="168" customWidth="1"/>
    <col min="1027" max="1027" width="14.85546875" style="168" customWidth="1"/>
    <col min="1028" max="1028" width="15" style="168" bestFit="1" customWidth="1"/>
    <col min="1029" max="1276" width="9.140625" style="168"/>
    <col min="1277" max="1277" width="16" style="168" customWidth="1"/>
    <col min="1278" max="1278" width="79.85546875" style="168" customWidth="1"/>
    <col min="1279" max="1279" width="14.85546875" style="168" customWidth="1"/>
    <col min="1280" max="1280" width="17" style="168" customWidth="1"/>
    <col min="1281" max="1281" width="17.85546875" style="168" customWidth="1"/>
    <col min="1282" max="1282" width="42.140625" style="168" customWidth="1"/>
    <col min="1283" max="1283" width="14.85546875" style="168" customWidth="1"/>
    <col min="1284" max="1284" width="15" style="168" bestFit="1" customWidth="1"/>
    <col min="1285" max="1532" width="9.140625" style="168"/>
    <col min="1533" max="1533" width="16" style="168" customWidth="1"/>
    <col min="1534" max="1534" width="79.85546875" style="168" customWidth="1"/>
    <col min="1535" max="1535" width="14.85546875" style="168" customWidth="1"/>
    <col min="1536" max="1536" width="17" style="168" customWidth="1"/>
    <col min="1537" max="1537" width="17.85546875" style="168" customWidth="1"/>
    <col min="1538" max="1538" width="42.140625" style="168" customWidth="1"/>
    <col min="1539" max="1539" width="14.85546875" style="168" customWidth="1"/>
    <col min="1540" max="1540" width="15" style="168" bestFit="1" customWidth="1"/>
    <col min="1541" max="1788" width="9.140625" style="168"/>
    <col min="1789" max="1789" width="16" style="168" customWidth="1"/>
    <col min="1790" max="1790" width="79.85546875" style="168" customWidth="1"/>
    <col min="1791" max="1791" width="14.85546875" style="168" customWidth="1"/>
    <col min="1792" max="1792" width="17" style="168" customWidth="1"/>
    <col min="1793" max="1793" width="17.85546875" style="168" customWidth="1"/>
    <col min="1794" max="1794" width="42.140625" style="168" customWidth="1"/>
    <col min="1795" max="1795" width="14.85546875" style="168" customWidth="1"/>
    <col min="1796" max="1796" width="15" style="168" bestFit="1" customWidth="1"/>
    <col min="1797" max="2044" width="9.140625" style="168"/>
    <col min="2045" max="2045" width="16" style="168" customWidth="1"/>
    <col min="2046" max="2046" width="79.85546875" style="168" customWidth="1"/>
    <col min="2047" max="2047" width="14.85546875" style="168" customWidth="1"/>
    <col min="2048" max="2048" width="17" style="168" customWidth="1"/>
    <col min="2049" max="2049" width="17.85546875" style="168" customWidth="1"/>
    <col min="2050" max="2050" width="42.140625" style="168" customWidth="1"/>
    <col min="2051" max="2051" width="14.85546875" style="168" customWidth="1"/>
    <col min="2052" max="2052" width="15" style="168" bestFit="1" customWidth="1"/>
    <col min="2053" max="2300" width="9.140625" style="168"/>
    <col min="2301" max="2301" width="16" style="168" customWidth="1"/>
    <col min="2302" max="2302" width="79.85546875" style="168" customWidth="1"/>
    <col min="2303" max="2303" width="14.85546875" style="168" customWidth="1"/>
    <col min="2304" max="2304" width="17" style="168" customWidth="1"/>
    <col min="2305" max="2305" width="17.85546875" style="168" customWidth="1"/>
    <col min="2306" max="2306" width="42.140625" style="168" customWidth="1"/>
    <col min="2307" max="2307" width="14.85546875" style="168" customWidth="1"/>
    <col min="2308" max="2308" width="15" style="168" bestFit="1" customWidth="1"/>
    <col min="2309" max="2556" width="9.140625" style="168"/>
    <col min="2557" max="2557" width="16" style="168" customWidth="1"/>
    <col min="2558" max="2558" width="79.85546875" style="168" customWidth="1"/>
    <col min="2559" max="2559" width="14.85546875" style="168" customWidth="1"/>
    <col min="2560" max="2560" width="17" style="168" customWidth="1"/>
    <col min="2561" max="2561" width="17.85546875" style="168" customWidth="1"/>
    <col min="2562" max="2562" width="42.140625" style="168" customWidth="1"/>
    <col min="2563" max="2563" width="14.85546875" style="168" customWidth="1"/>
    <col min="2564" max="2564" width="15" style="168" bestFit="1" customWidth="1"/>
    <col min="2565" max="2812" width="9.140625" style="168"/>
    <col min="2813" max="2813" width="16" style="168" customWidth="1"/>
    <col min="2814" max="2814" width="79.85546875" style="168" customWidth="1"/>
    <col min="2815" max="2815" width="14.85546875" style="168" customWidth="1"/>
    <col min="2816" max="2816" width="17" style="168" customWidth="1"/>
    <col min="2817" max="2817" width="17.85546875" style="168" customWidth="1"/>
    <col min="2818" max="2818" width="42.140625" style="168" customWidth="1"/>
    <col min="2819" max="2819" width="14.85546875" style="168" customWidth="1"/>
    <col min="2820" max="2820" width="15" style="168" bestFit="1" customWidth="1"/>
    <col min="2821" max="3068" width="9.140625" style="168"/>
    <col min="3069" max="3069" width="16" style="168" customWidth="1"/>
    <col min="3070" max="3070" width="79.85546875" style="168" customWidth="1"/>
    <col min="3071" max="3071" width="14.85546875" style="168" customWidth="1"/>
    <col min="3072" max="3072" width="17" style="168" customWidth="1"/>
    <col min="3073" max="3073" width="17.85546875" style="168" customWidth="1"/>
    <col min="3074" max="3074" width="42.140625" style="168" customWidth="1"/>
    <col min="3075" max="3075" width="14.85546875" style="168" customWidth="1"/>
    <col min="3076" max="3076" width="15" style="168" bestFit="1" customWidth="1"/>
    <col min="3077" max="3324" width="9.140625" style="168"/>
    <col min="3325" max="3325" width="16" style="168" customWidth="1"/>
    <col min="3326" max="3326" width="79.85546875" style="168" customWidth="1"/>
    <col min="3327" max="3327" width="14.85546875" style="168" customWidth="1"/>
    <col min="3328" max="3328" width="17" style="168" customWidth="1"/>
    <col min="3329" max="3329" width="17.85546875" style="168" customWidth="1"/>
    <col min="3330" max="3330" width="42.140625" style="168" customWidth="1"/>
    <col min="3331" max="3331" width="14.85546875" style="168" customWidth="1"/>
    <col min="3332" max="3332" width="15" style="168" bestFit="1" customWidth="1"/>
    <col min="3333" max="3580" width="9.140625" style="168"/>
    <col min="3581" max="3581" width="16" style="168" customWidth="1"/>
    <col min="3582" max="3582" width="79.85546875" style="168" customWidth="1"/>
    <col min="3583" max="3583" width="14.85546875" style="168" customWidth="1"/>
    <col min="3584" max="3584" width="17" style="168" customWidth="1"/>
    <col min="3585" max="3585" width="17.85546875" style="168" customWidth="1"/>
    <col min="3586" max="3586" width="42.140625" style="168" customWidth="1"/>
    <col min="3587" max="3587" width="14.85546875" style="168" customWidth="1"/>
    <col min="3588" max="3588" width="15" style="168" bestFit="1" customWidth="1"/>
    <col min="3589" max="3836" width="9.140625" style="168"/>
    <col min="3837" max="3837" width="16" style="168" customWidth="1"/>
    <col min="3838" max="3838" width="79.85546875" style="168" customWidth="1"/>
    <col min="3839" max="3839" width="14.85546875" style="168" customWidth="1"/>
    <col min="3840" max="3840" width="17" style="168" customWidth="1"/>
    <col min="3841" max="3841" width="17.85546875" style="168" customWidth="1"/>
    <col min="3842" max="3842" width="42.140625" style="168" customWidth="1"/>
    <col min="3843" max="3843" width="14.85546875" style="168" customWidth="1"/>
    <col min="3844" max="3844" width="15" style="168" bestFit="1" customWidth="1"/>
    <col min="3845" max="4092" width="9.140625" style="168"/>
    <col min="4093" max="4093" width="16" style="168" customWidth="1"/>
    <col min="4094" max="4094" width="79.85546875" style="168" customWidth="1"/>
    <col min="4095" max="4095" width="14.85546875" style="168" customWidth="1"/>
    <col min="4096" max="4096" width="17" style="168" customWidth="1"/>
    <col min="4097" max="4097" width="17.85546875" style="168" customWidth="1"/>
    <col min="4098" max="4098" width="42.140625" style="168" customWidth="1"/>
    <col min="4099" max="4099" width="14.85546875" style="168" customWidth="1"/>
    <col min="4100" max="4100" width="15" style="168" bestFit="1" customWidth="1"/>
    <col min="4101" max="4348" width="9.140625" style="168"/>
    <col min="4349" max="4349" width="16" style="168" customWidth="1"/>
    <col min="4350" max="4350" width="79.85546875" style="168" customWidth="1"/>
    <col min="4351" max="4351" width="14.85546875" style="168" customWidth="1"/>
    <col min="4352" max="4352" width="17" style="168" customWidth="1"/>
    <col min="4353" max="4353" width="17.85546875" style="168" customWidth="1"/>
    <col min="4354" max="4354" width="42.140625" style="168" customWidth="1"/>
    <col min="4355" max="4355" width="14.85546875" style="168" customWidth="1"/>
    <col min="4356" max="4356" width="15" style="168" bestFit="1" customWidth="1"/>
    <col min="4357" max="4604" width="9.140625" style="168"/>
    <col min="4605" max="4605" width="16" style="168" customWidth="1"/>
    <col min="4606" max="4606" width="79.85546875" style="168" customWidth="1"/>
    <col min="4607" max="4607" width="14.85546875" style="168" customWidth="1"/>
    <col min="4608" max="4608" width="17" style="168" customWidth="1"/>
    <col min="4609" max="4609" width="17.85546875" style="168" customWidth="1"/>
    <col min="4610" max="4610" width="42.140625" style="168" customWidth="1"/>
    <col min="4611" max="4611" width="14.85546875" style="168" customWidth="1"/>
    <col min="4612" max="4612" width="15" style="168" bestFit="1" customWidth="1"/>
    <col min="4613" max="4860" width="9.140625" style="168"/>
    <col min="4861" max="4861" width="16" style="168" customWidth="1"/>
    <col min="4862" max="4862" width="79.85546875" style="168" customWidth="1"/>
    <col min="4863" max="4863" width="14.85546875" style="168" customWidth="1"/>
    <col min="4864" max="4864" width="17" style="168" customWidth="1"/>
    <col min="4865" max="4865" width="17.85546875" style="168" customWidth="1"/>
    <col min="4866" max="4866" width="42.140625" style="168" customWidth="1"/>
    <col min="4867" max="4867" width="14.85546875" style="168" customWidth="1"/>
    <col min="4868" max="4868" width="15" style="168" bestFit="1" customWidth="1"/>
    <col min="4869" max="5116" width="9.140625" style="168"/>
    <col min="5117" max="5117" width="16" style="168" customWidth="1"/>
    <col min="5118" max="5118" width="79.85546875" style="168" customWidth="1"/>
    <col min="5119" max="5119" width="14.85546875" style="168" customWidth="1"/>
    <col min="5120" max="5120" width="17" style="168" customWidth="1"/>
    <col min="5121" max="5121" width="17.85546875" style="168" customWidth="1"/>
    <col min="5122" max="5122" width="42.140625" style="168" customWidth="1"/>
    <col min="5123" max="5123" width="14.85546875" style="168" customWidth="1"/>
    <col min="5124" max="5124" width="15" style="168" bestFit="1" customWidth="1"/>
    <col min="5125" max="5372" width="9.140625" style="168"/>
    <col min="5373" max="5373" width="16" style="168" customWidth="1"/>
    <col min="5374" max="5374" width="79.85546875" style="168" customWidth="1"/>
    <col min="5375" max="5375" width="14.85546875" style="168" customWidth="1"/>
    <col min="5376" max="5376" width="17" style="168" customWidth="1"/>
    <col min="5377" max="5377" width="17.85546875" style="168" customWidth="1"/>
    <col min="5378" max="5378" width="42.140625" style="168" customWidth="1"/>
    <col min="5379" max="5379" width="14.85546875" style="168" customWidth="1"/>
    <col min="5380" max="5380" width="15" style="168" bestFit="1" customWidth="1"/>
    <col min="5381" max="5628" width="9.140625" style="168"/>
    <col min="5629" max="5629" width="16" style="168" customWidth="1"/>
    <col min="5630" max="5630" width="79.85546875" style="168" customWidth="1"/>
    <col min="5631" max="5631" width="14.85546875" style="168" customWidth="1"/>
    <col min="5632" max="5632" width="17" style="168" customWidth="1"/>
    <col min="5633" max="5633" width="17.85546875" style="168" customWidth="1"/>
    <col min="5634" max="5634" width="42.140625" style="168" customWidth="1"/>
    <col min="5635" max="5635" width="14.85546875" style="168" customWidth="1"/>
    <col min="5636" max="5636" width="15" style="168" bestFit="1" customWidth="1"/>
    <col min="5637" max="5884" width="9.140625" style="168"/>
    <col min="5885" max="5885" width="16" style="168" customWidth="1"/>
    <col min="5886" max="5886" width="79.85546875" style="168" customWidth="1"/>
    <col min="5887" max="5887" width="14.85546875" style="168" customWidth="1"/>
    <col min="5888" max="5888" width="17" style="168" customWidth="1"/>
    <col min="5889" max="5889" width="17.85546875" style="168" customWidth="1"/>
    <col min="5890" max="5890" width="42.140625" style="168" customWidth="1"/>
    <col min="5891" max="5891" width="14.85546875" style="168" customWidth="1"/>
    <col min="5892" max="5892" width="15" style="168" bestFit="1" customWidth="1"/>
    <col min="5893" max="6140" width="9.140625" style="168"/>
    <col min="6141" max="6141" width="16" style="168" customWidth="1"/>
    <col min="6142" max="6142" width="79.85546875" style="168" customWidth="1"/>
    <col min="6143" max="6143" width="14.85546875" style="168" customWidth="1"/>
    <col min="6144" max="6144" width="17" style="168" customWidth="1"/>
    <col min="6145" max="6145" width="17.85546875" style="168" customWidth="1"/>
    <col min="6146" max="6146" width="42.140625" style="168" customWidth="1"/>
    <col min="6147" max="6147" width="14.85546875" style="168" customWidth="1"/>
    <col min="6148" max="6148" width="15" style="168" bestFit="1" customWidth="1"/>
    <col min="6149" max="6396" width="9.140625" style="168"/>
    <col min="6397" max="6397" width="16" style="168" customWidth="1"/>
    <col min="6398" max="6398" width="79.85546875" style="168" customWidth="1"/>
    <col min="6399" max="6399" width="14.85546875" style="168" customWidth="1"/>
    <col min="6400" max="6400" width="17" style="168" customWidth="1"/>
    <col min="6401" max="6401" width="17.85546875" style="168" customWidth="1"/>
    <col min="6402" max="6402" width="42.140625" style="168" customWidth="1"/>
    <col min="6403" max="6403" width="14.85546875" style="168" customWidth="1"/>
    <col min="6404" max="6404" width="15" style="168" bestFit="1" customWidth="1"/>
    <col min="6405" max="6652" width="9.140625" style="168"/>
    <col min="6653" max="6653" width="16" style="168" customWidth="1"/>
    <col min="6654" max="6654" width="79.85546875" style="168" customWidth="1"/>
    <col min="6655" max="6655" width="14.85546875" style="168" customWidth="1"/>
    <col min="6656" max="6656" width="17" style="168" customWidth="1"/>
    <col min="6657" max="6657" width="17.85546875" style="168" customWidth="1"/>
    <col min="6658" max="6658" width="42.140625" style="168" customWidth="1"/>
    <col min="6659" max="6659" width="14.85546875" style="168" customWidth="1"/>
    <col min="6660" max="6660" width="15" style="168" bestFit="1" customWidth="1"/>
    <col min="6661" max="6908" width="9.140625" style="168"/>
    <col min="6909" max="6909" width="16" style="168" customWidth="1"/>
    <col min="6910" max="6910" width="79.85546875" style="168" customWidth="1"/>
    <col min="6911" max="6911" width="14.85546875" style="168" customWidth="1"/>
    <col min="6912" max="6912" width="17" style="168" customWidth="1"/>
    <col min="6913" max="6913" width="17.85546875" style="168" customWidth="1"/>
    <col min="6914" max="6914" width="42.140625" style="168" customWidth="1"/>
    <col min="6915" max="6915" width="14.85546875" style="168" customWidth="1"/>
    <col min="6916" max="6916" width="15" style="168" bestFit="1" customWidth="1"/>
    <col min="6917" max="7164" width="9.140625" style="168"/>
    <col min="7165" max="7165" width="16" style="168" customWidth="1"/>
    <col min="7166" max="7166" width="79.85546875" style="168" customWidth="1"/>
    <col min="7167" max="7167" width="14.85546875" style="168" customWidth="1"/>
    <col min="7168" max="7168" width="17" style="168" customWidth="1"/>
    <col min="7169" max="7169" width="17.85546875" style="168" customWidth="1"/>
    <col min="7170" max="7170" width="42.140625" style="168" customWidth="1"/>
    <col min="7171" max="7171" width="14.85546875" style="168" customWidth="1"/>
    <col min="7172" max="7172" width="15" style="168" bestFit="1" customWidth="1"/>
    <col min="7173" max="7420" width="9.140625" style="168"/>
    <col min="7421" max="7421" width="16" style="168" customWidth="1"/>
    <col min="7422" max="7422" width="79.85546875" style="168" customWidth="1"/>
    <col min="7423" max="7423" width="14.85546875" style="168" customWidth="1"/>
    <col min="7424" max="7424" width="17" style="168" customWidth="1"/>
    <col min="7425" max="7425" width="17.85546875" style="168" customWidth="1"/>
    <col min="7426" max="7426" width="42.140625" style="168" customWidth="1"/>
    <col min="7427" max="7427" width="14.85546875" style="168" customWidth="1"/>
    <col min="7428" max="7428" width="15" style="168" bestFit="1" customWidth="1"/>
    <col min="7429" max="7676" width="9.140625" style="168"/>
    <col min="7677" max="7677" width="16" style="168" customWidth="1"/>
    <col min="7678" max="7678" width="79.85546875" style="168" customWidth="1"/>
    <col min="7679" max="7679" width="14.85546875" style="168" customWidth="1"/>
    <col min="7680" max="7680" width="17" style="168" customWidth="1"/>
    <col min="7681" max="7681" width="17.85546875" style="168" customWidth="1"/>
    <col min="7682" max="7682" width="42.140625" style="168" customWidth="1"/>
    <col min="7683" max="7683" width="14.85546875" style="168" customWidth="1"/>
    <col min="7684" max="7684" width="15" style="168" bestFit="1" customWidth="1"/>
    <col min="7685" max="7932" width="9.140625" style="168"/>
    <col min="7933" max="7933" width="16" style="168" customWidth="1"/>
    <col min="7934" max="7934" width="79.85546875" style="168" customWidth="1"/>
    <col min="7935" max="7935" width="14.85546875" style="168" customWidth="1"/>
    <col min="7936" max="7936" width="17" style="168" customWidth="1"/>
    <col min="7937" max="7937" width="17.85546875" style="168" customWidth="1"/>
    <col min="7938" max="7938" width="42.140625" style="168" customWidth="1"/>
    <col min="7939" max="7939" width="14.85546875" style="168" customWidth="1"/>
    <col min="7940" max="7940" width="15" style="168" bestFit="1" customWidth="1"/>
    <col min="7941" max="8188" width="9.140625" style="168"/>
    <col min="8189" max="8189" width="16" style="168" customWidth="1"/>
    <col min="8190" max="8190" width="79.85546875" style="168" customWidth="1"/>
    <col min="8191" max="8191" width="14.85546875" style="168" customWidth="1"/>
    <col min="8192" max="8192" width="17" style="168" customWidth="1"/>
    <col min="8193" max="8193" width="17.85546875" style="168" customWidth="1"/>
    <col min="8194" max="8194" width="42.140625" style="168" customWidth="1"/>
    <col min="8195" max="8195" width="14.85546875" style="168" customWidth="1"/>
    <col min="8196" max="8196" width="15" style="168" bestFit="1" customWidth="1"/>
    <col min="8197" max="8444" width="9.140625" style="168"/>
    <col min="8445" max="8445" width="16" style="168" customWidth="1"/>
    <col min="8446" max="8446" width="79.85546875" style="168" customWidth="1"/>
    <col min="8447" max="8447" width="14.85546875" style="168" customWidth="1"/>
    <col min="8448" max="8448" width="17" style="168" customWidth="1"/>
    <col min="8449" max="8449" width="17.85546875" style="168" customWidth="1"/>
    <col min="8450" max="8450" width="42.140625" style="168" customWidth="1"/>
    <col min="8451" max="8451" width="14.85546875" style="168" customWidth="1"/>
    <col min="8452" max="8452" width="15" style="168" bestFit="1" customWidth="1"/>
    <col min="8453" max="8700" width="9.140625" style="168"/>
    <col min="8701" max="8701" width="16" style="168" customWidth="1"/>
    <col min="8702" max="8702" width="79.85546875" style="168" customWidth="1"/>
    <col min="8703" max="8703" width="14.85546875" style="168" customWidth="1"/>
    <col min="8704" max="8704" width="17" style="168" customWidth="1"/>
    <col min="8705" max="8705" width="17.85546875" style="168" customWidth="1"/>
    <col min="8706" max="8706" width="42.140625" style="168" customWidth="1"/>
    <col min="8707" max="8707" width="14.85546875" style="168" customWidth="1"/>
    <col min="8708" max="8708" width="15" style="168" bestFit="1" customWidth="1"/>
    <col min="8709" max="8956" width="9.140625" style="168"/>
    <col min="8957" max="8957" width="16" style="168" customWidth="1"/>
    <col min="8958" max="8958" width="79.85546875" style="168" customWidth="1"/>
    <col min="8959" max="8959" width="14.85546875" style="168" customWidth="1"/>
    <col min="8960" max="8960" width="17" style="168" customWidth="1"/>
    <col min="8961" max="8961" width="17.85546875" style="168" customWidth="1"/>
    <col min="8962" max="8962" width="42.140625" style="168" customWidth="1"/>
    <col min="8963" max="8963" width="14.85546875" style="168" customWidth="1"/>
    <col min="8964" max="8964" width="15" style="168" bestFit="1" customWidth="1"/>
    <col min="8965" max="9212" width="9.140625" style="168"/>
    <col min="9213" max="9213" width="16" style="168" customWidth="1"/>
    <col min="9214" max="9214" width="79.85546875" style="168" customWidth="1"/>
    <col min="9215" max="9215" width="14.85546875" style="168" customWidth="1"/>
    <col min="9216" max="9216" width="17" style="168" customWidth="1"/>
    <col min="9217" max="9217" width="17.85546875" style="168" customWidth="1"/>
    <col min="9218" max="9218" width="42.140625" style="168" customWidth="1"/>
    <col min="9219" max="9219" width="14.85546875" style="168" customWidth="1"/>
    <col min="9220" max="9220" width="15" style="168" bestFit="1" customWidth="1"/>
    <col min="9221" max="9468" width="9.140625" style="168"/>
    <col min="9469" max="9469" width="16" style="168" customWidth="1"/>
    <col min="9470" max="9470" width="79.85546875" style="168" customWidth="1"/>
    <col min="9471" max="9471" width="14.85546875" style="168" customWidth="1"/>
    <col min="9472" max="9472" width="17" style="168" customWidth="1"/>
    <col min="9473" max="9473" width="17.85546875" style="168" customWidth="1"/>
    <col min="9474" max="9474" width="42.140625" style="168" customWidth="1"/>
    <col min="9475" max="9475" width="14.85546875" style="168" customWidth="1"/>
    <col min="9476" max="9476" width="15" style="168" bestFit="1" customWidth="1"/>
    <col min="9477" max="9724" width="9.140625" style="168"/>
    <col min="9725" max="9725" width="16" style="168" customWidth="1"/>
    <col min="9726" max="9726" width="79.85546875" style="168" customWidth="1"/>
    <col min="9727" max="9727" width="14.85546875" style="168" customWidth="1"/>
    <col min="9728" max="9728" width="17" style="168" customWidth="1"/>
    <col min="9729" max="9729" width="17.85546875" style="168" customWidth="1"/>
    <col min="9730" max="9730" width="42.140625" style="168" customWidth="1"/>
    <col min="9731" max="9731" width="14.85546875" style="168" customWidth="1"/>
    <col min="9732" max="9732" width="15" style="168" bestFit="1" customWidth="1"/>
    <col min="9733" max="9980" width="9.140625" style="168"/>
    <col min="9981" max="9981" width="16" style="168" customWidth="1"/>
    <col min="9982" max="9982" width="79.85546875" style="168" customWidth="1"/>
    <col min="9983" max="9983" width="14.85546875" style="168" customWidth="1"/>
    <col min="9984" max="9984" width="17" style="168" customWidth="1"/>
    <col min="9985" max="9985" width="17.85546875" style="168" customWidth="1"/>
    <col min="9986" max="9986" width="42.140625" style="168" customWidth="1"/>
    <col min="9987" max="9987" width="14.85546875" style="168" customWidth="1"/>
    <col min="9988" max="9988" width="15" style="168" bestFit="1" customWidth="1"/>
    <col min="9989" max="10236" width="9.140625" style="168"/>
    <col min="10237" max="10237" width="16" style="168" customWidth="1"/>
    <col min="10238" max="10238" width="79.85546875" style="168" customWidth="1"/>
    <col min="10239" max="10239" width="14.85546875" style="168" customWidth="1"/>
    <col min="10240" max="10240" width="17" style="168" customWidth="1"/>
    <col min="10241" max="10241" width="17.85546875" style="168" customWidth="1"/>
    <col min="10242" max="10242" width="42.140625" style="168" customWidth="1"/>
    <col min="10243" max="10243" width="14.85546875" style="168" customWidth="1"/>
    <col min="10244" max="10244" width="15" style="168" bestFit="1" customWidth="1"/>
    <col min="10245" max="10492" width="9.140625" style="168"/>
    <col min="10493" max="10493" width="16" style="168" customWidth="1"/>
    <col min="10494" max="10494" width="79.85546875" style="168" customWidth="1"/>
    <col min="10495" max="10495" width="14.85546875" style="168" customWidth="1"/>
    <col min="10496" max="10496" width="17" style="168" customWidth="1"/>
    <col min="10497" max="10497" width="17.85546875" style="168" customWidth="1"/>
    <col min="10498" max="10498" width="42.140625" style="168" customWidth="1"/>
    <col min="10499" max="10499" width="14.85546875" style="168" customWidth="1"/>
    <col min="10500" max="10500" width="15" style="168" bestFit="1" customWidth="1"/>
    <col min="10501" max="10748" width="9.140625" style="168"/>
    <col min="10749" max="10749" width="16" style="168" customWidth="1"/>
    <col min="10750" max="10750" width="79.85546875" style="168" customWidth="1"/>
    <col min="10751" max="10751" width="14.85546875" style="168" customWidth="1"/>
    <col min="10752" max="10752" width="17" style="168" customWidth="1"/>
    <col min="10753" max="10753" width="17.85546875" style="168" customWidth="1"/>
    <col min="10754" max="10754" width="42.140625" style="168" customWidth="1"/>
    <col min="10755" max="10755" width="14.85546875" style="168" customWidth="1"/>
    <col min="10756" max="10756" width="15" style="168" bestFit="1" customWidth="1"/>
    <col min="10757" max="11004" width="9.140625" style="168"/>
    <col min="11005" max="11005" width="16" style="168" customWidth="1"/>
    <col min="11006" max="11006" width="79.85546875" style="168" customWidth="1"/>
    <col min="11007" max="11007" width="14.85546875" style="168" customWidth="1"/>
    <col min="11008" max="11008" width="17" style="168" customWidth="1"/>
    <col min="11009" max="11009" width="17.85546875" style="168" customWidth="1"/>
    <col min="11010" max="11010" width="42.140625" style="168" customWidth="1"/>
    <col min="11011" max="11011" width="14.85546875" style="168" customWidth="1"/>
    <col min="11012" max="11012" width="15" style="168" bestFit="1" customWidth="1"/>
    <col min="11013" max="11260" width="9.140625" style="168"/>
    <col min="11261" max="11261" width="16" style="168" customWidth="1"/>
    <col min="11262" max="11262" width="79.85546875" style="168" customWidth="1"/>
    <col min="11263" max="11263" width="14.85546875" style="168" customWidth="1"/>
    <col min="11264" max="11264" width="17" style="168" customWidth="1"/>
    <col min="11265" max="11265" width="17.85546875" style="168" customWidth="1"/>
    <col min="11266" max="11266" width="42.140625" style="168" customWidth="1"/>
    <col min="11267" max="11267" width="14.85546875" style="168" customWidth="1"/>
    <col min="11268" max="11268" width="15" style="168" bestFit="1" customWidth="1"/>
    <col min="11269" max="11516" width="9.140625" style="168"/>
    <col min="11517" max="11517" width="16" style="168" customWidth="1"/>
    <col min="11518" max="11518" width="79.85546875" style="168" customWidth="1"/>
    <col min="11519" max="11519" width="14.85546875" style="168" customWidth="1"/>
    <col min="11520" max="11520" width="17" style="168" customWidth="1"/>
    <col min="11521" max="11521" width="17.85546875" style="168" customWidth="1"/>
    <col min="11522" max="11522" width="42.140625" style="168" customWidth="1"/>
    <col min="11523" max="11523" width="14.85546875" style="168" customWidth="1"/>
    <col min="11524" max="11524" width="15" style="168" bestFit="1" customWidth="1"/>
    <col min="11525" max="11772" width="9.140625" style="168"/>
    <col min="11773" max="11773" width="16" style="168" customWidth="1"/>
    <col min="11774" max="11774" width="79.85546875" style="168" customWidth="1"/>
    <col min="11775" max="11775" width="14.85546875" style="168" customWidth="1"/>
    <col min="11776" max="11776" width="17" style="168" customWidth="1"/>
    <col min="11777" max="11777" width="17.85546875" style="168" customWidth="1"/>
    <col min="11778" max="11778" width="42.140625" style="168" customWidth="1"/>
    <col min="11779" max="11779" width="14.85546875" style="168" customWidth="1"/>
    <col min="11780" max="11780" width="15" style="168" bestFit="1" customWidth="1"/>
    <col min="11781" max="12028" width="9.140625" style="168"/>
    <col min="12029" max="12029" width="16" style="168" customWidth="1"/>
    <col min="12030" max="12030" width="79.85546875" style="168" customWidth="1"/>
    <col min="12031" max="12031" width="14.85546875" style="168" customWidth="1"/>
    <col min="12032" max="12032" width="17" style="168" customWidth="1"/>
    <col min="12033" max="12033" width="17.85546875" style="168" customWidth="1"/>
    <col min="12034" max="12034" width="42.140625" style="168" customWidth="1"/>
    <col min="12035" max="12035" width="14.85546875" style="168" customWidth="1"/>
    <col min="12036" max="12036" width="15" style="168" bestFit="1" customWidth="1"/>
    <col min="12037" max="12284" width="9.140625" style="168"/>
    <col min="12285" max="12285" width="16" style="168" customWidth="1"/>
    <col min="12286" max="12286" width="79.85546875" style="168" customWidth="1"/>
    <col min="12287" max="12287" width="14.85546875" style="168" customWidth="1"/>
    <col min="12288" max="12288" width="17" style="168" customWidth="1"/>
    <col min="12289" max="12289" width="17.85546875" style="168" customWidth="1"/>
    <col min="12290" max="12290" width="42.140625" style="168" customWidth="1"/>
    <col min="12291" max="12291" width="14.85546875" style="168" customWidth="1"/>
    <col min="12292" max="12292" width="15" style="168" bestFit="1" customWidth="1"/>
    <col min="12293" max="12540" width="9.140625" style="168"/>
    <col min="12541" max="12541" width="16" style="168" customWidth="1"/>
    <col min="12542" max="12542" width="79.85546875" style="168" customWidth="1"/>
    <col min="12543" max="12543" width="14.85546875" style="168" customWidth="1"/>
    <col min="12544" max="12544" width="17" style="168" customWidth="1"/>
    <col min="12545" max="12545" width="17.85546875" style="168" customWidth="1"/>
    <col min="12546" max="12546" width="42.140625" style="168" customWidth="1"/>
    <col min="12547" max="12547" width="14.85546875" style="168" customWidth="1"/>
    <col min="12548" max="12548" width="15" style="168" bestFit="1" customWidth="1"/>
    <col min="12549" max="12796" width="9.140625" style="168"/>
    <col min="12797" max="12797" width="16" style="168" customWidth="1"/>
    <col min="12798" max="12798" width="79.85546875" style="168" customWidth="1"/>
    <col min="12799" max="12799" width="14.85546875" style="168" customWidth="1"/>
    <col min="12800" max="12800" width="17" style="168" customWidth="1"/>
    <col min="12801" max="12801" width="17.85546875" style="168" customWidth="1"/>
    <col min="12802" max="12802" width="42.140625" style="168" customWidth="1"/>
    <col min="12803" max="12803" width="14.85546875" style="168" customWidth="1"/>
    <col min="12804" max="12804" width="15" style="168" bestFit="1" customWidth="1"/>
    <col min="12805" max="13052" width="9.140625" style="168"/>
    <col min="13053" max="13053" width="16" style="168" customWidth="1"/>
    <col min="13054" max="13054" width="79.85546875" style="168" customWidth="1"/>
    <col min="13055" max="13055" width="14.85546875" style="168" customWidth="1"/>
    <col min="13056" max="13056" width="17" style="168" customWidth="1"/>
    <col min="13057" max="13057" width="17.85546875" style="168" customWidth="1"/>
    <col min="13058" max="13058" width="42.140625" style="168" customWidth="1"/>
    <col min="13059" max="13059" width="14.85546875" style="168" customWidth="1"/>
    <col min="13060" max="13060" width="15" style="168" bestFit="1" customWidth="1"/>
    <col min="13061" max="13308" width="9.140625" style="168"/>
    <col min="13309" max="13309" width="16" style="168" customWidth="1"/>
    <col min="13310" max="13310" width="79.85546875" style="168" customWidth="1"/>
    <col min="13311" max="13311" width="14.85546875" style="168" customWidth="1"/>
    <col min="13312" max="13312" width="17" style="168" customWidth="1"/>
    <col min="13313" max="13313" width="17.85546875" style="168" customWidth="1"/>
    <col min="13314" max="13314" width="42.140625" style="168" customWidth="1"/>
    <col min="13315" max="13315" width="14.85546875" style="168" customWidth="1"/>
    <col min="13316" max="13316" width="15" style="168" bestFit="1" customWidth="1"/>
    <col min="13317" max="13564" width="9.140625" style="168"/>
    <col min="13565" max="13565" width="16" style="168" customWidth="1"/>
    <col min="13566" max="13566" width="79.85546875" style="168" customWidth="1"/>
    <col min="13567" max="13567" width="14.85546875" style="168" customWidth="1"/>
    <col min="13568" max="13568" width="17" style="168" customWidth="1"/>
    <col min="13569" max="13569" width="17.85546875" style="168" customWidth="1"/>
    <col min="13570" max="13570" width="42.140625" style="168" customWidth="1"/>
    <col min="13571" max="13571" width="14.85546875" style="168" customWidth="1"/>
    <col min="13572" max="13572" width="15" style="168" bestFit="1" customWidth="1"/>
    <col min="13573" max="13820" width="9.140625" style="168"/>
    <col min="13821" max="13821" width="16" style="168" customWidth="1"/>
    <col min="13822" max="13822" width="79.85546875" style="168" customWidth="1"/>
    <col min="13823" max="13823" width="14.85546875" style="168" customWidth="1"/>
    <col min="13824" max="13824" width="17" style="168" customWidth="1"/>
    <col min="13825" max="13825" width="17.85546875" style="168" customWidth="1"/>
    <col min="13826" max="13826" width="42.140625" style="168" customWidth="1"/>
    <col min="13827" max="13827" width="14.85546875" style="168" customWidth="1"/>
    <col min="13828" max="13828" width="15" style="168" bestFit="1" customWidth="1"/>
    <col min="13829" max="14076" width="9.140625" style="168"/>
    <col min="14077" max="14077" width="16" style="168" customWidth="1"/>
    <col min="14078" max="14078" width="79.85546875" style="168" customWidth="1"/>
    <col min="14079" max="14079" width="14.85546875" style="168" customWidth="1"/>
    <col min="14080" max="14080" width="17" style="168" customWidth="1"/>
    <col min="14081" max="14081" width="17.85546875" style="168" customWidth="1"/>
    <col min="14082" max="14082" width="42.140625" style="168" customWidth="1"/>
    <col min="14083" max="14083" width="14.85546875" style="168" customWidth="1"/>
    <col min="14084" max="14084" width="15" style="168" bestFit="1" customWidth="1"/>
    <col min="14085" max="14332" width="9.140625" style="168"/>
    <col min="14333" max="14333" width="16" style="168" customWidth="1"/>
    <col min="14334" max="14334" width="79.85546875" style="168" customWidth="1"/>
    <col min="14335" max="14335" width="14.85546875" style="168" customWidth="1"/>
    <col min="14336" max="14336" width="17" style="168" customWidth="1"/>
    <col min="14337" max="14337" width="17.85546875" style="168" customWidth="1"/>
    <col min="14338" max="14338" width="42.140625" style="168" customWidth="1"/>
    <col min="14339" max="14339" width="14.85546875" style="168" customWidth="1"/>
    <col min="14340" max="14340" width="15" style="168" bestFit="1" customWidth="1"/>
    <col min="14341" max="14588" width="9.140625" style="168"/>
    <col min="14589" max="14589" width="16" style="168" customWidth="1"/>
    <col min="14590" max="14590" width="79.85546875" style="168" customWidth="1"/>
    <col min="14591" max="14591" width="14.85546875" style="168" customWidth="1"/>
    <col min="14592" max="14592" width="17" style="168" customWidth="1"/>
    <col min="14593" max="14593" width="17.85546875" style="168" customWidth="1"/>
    <col min="14594" max="14594" width="42.140625" style="168" customWidth="1"/>
    <col min="14595" max="14595" width="14.85546875" style="168" customWidth="1"/>
    <col min="14596" max="14596" width="15" style="168" bestFit="1" customWidth="1"/>
    <col min="14597" max="14844" width="9.140625" style="168"/>
    <col min="14845" max="14845" width="16" style="168" customWidth="1"/>
    <col min="14846" max="14846" width="79.85546875" style="168" customWidth="1"/>
    <col min="14847" max="14847" width="14.85546875" style="168" customWidth="1"/>
    <col min="14848" max="14848" width="17" style="168" customWidth="1"/>
    <col min="14849" max="14849" width="17.85546875" style="168" customWidth="1"/>
    <col min="14850" max="14850" width="42.140625" style="168" customWidth="1"/>
    <col min="14851" max="14851" width="14.85546875" style="168" customWidth="1"/>
    <col min="14852" max="14852" width="15" style="168" bestFit="1" customWidth="1"/>
    <col min="14853" max="15100" width="9.140625" style="168"/>
    <col min="15101" max="15101" width="16" style="168" customWidth="1"/>
    <col min="15102" max="15102" width="79.85546875" style="168" customWidth="1"/>
    <col min="15103" max="15103" width="14.85546875" style="168" customWidth="1"/>
    <col min="15104" max="15104" width="17" style="168" customWidth="1"/>
    <col min="15105" max="15105" width="17.85546875" style="168" customWidth="1"/>
    <col min="15106" max="15106" width="42.140625" style="168" customWidth="1"/>
    <col min="15107" max="15107" width="14.85546875" style="168" customWidth="1"/>
    <col min="15108" max="15108" width="15" style="168" bestFit="1" customWidth="1"/>
    <col min="15109" max="15356" width="9.140625" style="168"/>
    <col min="15357" max="15357" width="16" style="168" customWidth="1"/>
    <col min="15358" max="15358" width="79.85546875" style="168" customWidth="1"/>
    <col min="15359" max="15359" width="14.85546875" style="168" customWidth="1"/>
    <col min="15360" max="15360" width="17" style="168" customWidth="1"/>
    <col min="15361" max="15361" width="17.85546875" style="168" customWidth="1"/>
    <col min="15362" max="15362" width="42.140625" style="168" customWidth="1"/>
    <col min="15363" max="15363" width="14.85546875" style="168" customWidth="1"/>
    <col min="15364" max="15364" width="15" style="168" bestFit="1" customWidth="1"/>
    <col min="15365" max="15612" width="9.140625" style="168"/>
    <col min="15613" max="15613" width="16" style="168" customWidth="1"/>
    <col min="15614" max="15614" width="79.85546875" style="168" customWidth="1"/>
    <col min="15615" max="15615" width="14.85546875" style="168" customWidth="1"/>
    <col min="15616" max="15616" width="17" style="168" customWidth="1"/>
    <col min="15617" max="15617" width="17.85546875" style="168" customWidth="1"/>
    <col min="15618" max="15618" width="42.140625" style="168" customWidth="1"/>
    <col min="15619" max="15619" width="14.85546875" style="168" customWidth="1"/>
    <col min="15620" max="15620" width="15" style="168" bestFit="1" customWidth="1"/>
    <col min="15621" max="15868" width="9.140625" style="168"/>
    <col min="15869" max="15869" width="16" style="168" customWidth="1"/>
    <col min="15870" max="15870" width="79.85546875" style="168" customWidth="1"/>
    <col min="15871" max="15871" width="14.85546875" style="168" customWidth="1"/>
    <col min="15872" max="15872" width="17" style="168" customWidth="1"/>
    <col min="15873" max="15873" width="17.85546875" style="168" customWidth="1"/>
    <col min="15874" max="15874" width="42.140625" style="168" customWidth="1"/>
    <col min="15875" max="15875" width="14.85546875" style="168" customWidth="1"/>
    <col min="15876" max="15876" width="15" style="168" bestFit="1" customWidth="1"/>
    <col min="15877" max="16124" width="9.140625" style="168"/>
    <col min="16125" max="16125" width="16" style="168" customWidth="1"/>
    <col min="16126" max="16126" width="79.85546875" style="168" customWidth="1"/>
    <col min="16127" max="16127" width="14.85546875" style="168" customWidth="1"/>
    <col min="16128" max="16128" width="17" style="168" customWidth="1"/>
    <col min="16129" max="16129" width="17.85546875" style="168" customWidth="1"/>
    <col min="16130" max="16130" width="42.140625" style="168" customWidth="1"/>
    <col min="16131" max="16131" width="14.85546875" style="168" customWidth="1"/>
    <col min="16132" max="16132" width="15" style="168" bestFit="1" customWidth="1"/>
    <col min="16133" max="16384" width="9.140625" style="168"/>
  </cols>
  <sheetData>
    <row r="1" spans="1:7" x14ac:dyDescent="0.25">
      <c r="F1" s="168" t="s">
        <v>151</v>
      </c>
    </row>
    <row r="2" spans="1:7" x14ac:dyDescent="0.25">
      <c r="F2" s="168" t="s">
        <v>152</v>
      </c>
    </row>
    <row r="3" spans="1:7" x14ac:dyDescent="0.25">
      <c r="F3" s="168" t="s">
        <v>2</v>
      </c>
    </row>
    <row r="6" spans="1:7" x14ac:dyDescent="0.25">
      <c r="A6" s="409" t="s">
        <v>3</v>
      </c>
      <c r="B6" s="409"/>
      <c r="C6" s="409"/>
      <c r="D6" s="409"/>
      <c r="E6" s="409"/>
      <c r="F6" s="409"/>
    </row>
    <row r="7" spans="1:7" x14ac:dyDescent="0.25">
      <c r="A7" s="409" t="s">
        <v>4</v>
      </c>
      <c r="B7" s="409"/>
      <c r="C7" s="409"/>
      <c r="D7" s="409"/>
      <c r="E7" s="409"/>
      <c r="F7" s="409"/>
    </row>
    <row r="8" spans="1:7" x14ac:dyDescent="0.25">
      <c r="A8" s="409" t="s">
        <v>5</v>
      </c>
      <c r="B8" s="409"/>
      <c r="C8" s="409"/>
      <c r="D8" s="409"/>
      <c r="E8" s="409"/>
      <c r="F8" s="409"/>
    </row>
    <row r="9" spans="1:7" x14ac:dyDescent="0.25">
      <c r="A9" s="409" t="s">
        <v>6</v>
      </c>
      <c r="B9" s="409"/>
      <c r="C9" s="409"/>
      <c r="D9" s="409"/>
      <c r="E9" s="409"/>
      <c r="F9" s="409"/>
    </row>
    <row r="11" spans="1:7" ht="31.5" customHeight="1" x14ac:dyDescent="0.25">
      <c r="A11" s="169" t="s">
        <v>295</v>
      </c>
    </row>
    <row r="12" spans="1:7" x14ac:dyDescent="0.25">
      <c r="A12" s="264" t="s">
        <v>154</v>
      </c>
      <c r="B12" s="170" t="s">
        <v>155</v>
      </c>
      <c r="D12" s="171"/>
      <c r="E12" s="171"/>
      <c r="F12" s="171"/>
    </row>
    <row r="13" spans="1:7" x14ac:dyDescent="0.25">
      <c r="A13" s="264" t="s">
        <v>156</v>
      </c>
      <c r="B13" s="170" t="s">
        <v>296</v>
      </c>
      <c r="D13" s="171"/>
      <c r="E13" s="171"/>
      <c r="F13" s="171"/>
    </row>
    <row r="14" spans="1:7" x14ac:dyDescent="0.25">
      <c r="A14" s="169" t="s">
        <v>297</v>
      </c>
      <c r="B14" s="169"/>
      <c r="D14" s="172"/>
      <c r="E14" s="172"/>
    </row>
    <row r="16" spans="1:7" x14ac:dyDescent="0.25">
      <c r="A16" s="410" t="s">
        <v>11</v>
      </c>
      <c r="B16" s="412" t="s">
        <v>12</v>
      </c>
      <c r="C16" s="414" t="s">
        <v>159</v>
      </c>
      <c r="D16" s="416" t="s">
        <v>203</v>
      </c>
      <c r="E16" s="417"/>
      <c r="F16" s="414" t="s">
        <v>14</v>
      </c>
      <c r="G16" s="173"/>
    </row>
    <row r="17" spans="1:13" x14ac:dyDescent="0.25">
      <c r="A17" s="411"/>
      <c r="B17" s="413"/>
      <c r="C17" s="415"/>
      <c r="D17" s="266" t="s">
        <v>15</v>
      </c>
      <c r="E17" s="266" t="s">
        <v>16</v>
      </c>
      <c r="F17" s="415"/>
      <c r="G17" s="173"/>
    </row>
    <row r="18" spans="1:13" x14ac:dyDescent="0.25">
      <c r="A18" s="174" t="s">
        <v>17</v>
      </c>
      <c r="B18" s="175" t="s">
        <v>18</v>
      </c>
      <c r="C18" s="266" t="s">
        <v>19</v>
      </c>
      <c r="D18" s="266" t="s">
        <v>19</v>
      </c>
      <c r="E18" s="266" t="s">
        <v>19</v>
      </c>
      <c r="F18" s="265" t="s">
        <v>19</v>
      </c>
      <c r="G18" s="176"/>
      <c r="H18" s="176"/>
    </row>
    <row r="19" spans="1:13" x14ac:dyDescent="0.25">
      <c r="A19" s="174" t="s">
        <v>20</v>
      </c>
      <c r="B19" s="175" t="s">
        <v>21</v>
      </c>
      <c r="C19" s="266" t="s">
        <v>22</v>
      </c>
      <c r="D19" s="177">
        <f>D20+D49+D67+D70+D68+D69</f>
        <v>14636527.65154073</v>
      </c>
      <c r="E19" s="178"/>
      <c r="F19" s="179"/>
      <c r="G19" s="176"/>
      <c r="H19" s="176"/>
      <c r="I19" s="176"/>
    </row>
    <row r="20" spans="1:13" ht="94.5" x14ac:dyDescent="0.25">
      <c r="A20" s="174" t="s">
        <v>23</v>
      </c>
      <c r="B20" s="175" t="s">
        <v>298</v>
      </c>
      <c r="C20" s="266" t="s">
        <v>22</v>
      </c>
      <c r="D20" s="177">
        <v>5252916.53</v>
      </c>
      <c r="E20" s="178"/>
      <c r="F20" s="179" t="s">
        <v>161</v>
      </c>
      <c r="I20" s="176"/>
    </row>
    <row r="21" spans="1:13" x14ac:dyDescent="0.25">
      <c r="A21" s="174" t="s">
        <v>26</v>
      </c>
      <c r="B21" s="175" t="s">
        <v>27</v>
      </c>
      <c r="C21" s="266" t="s">
        <v>22</v>
      </c>
      <c r="D21" s="177" t="s">
        <v>25</v>
      </c>
      <c r="E21" s="178"/>
      <c r="F21" s="179"/>
      <c r="I21" s="176"/>
    </row>
    <row r="22" spans="1:13" ht="31.5" x14ac:dyDescent="0.25">
      <c r="A22" s="174" t="s">
        <v>28</v>
      </c>
      <c r="B22" s="175" t="s">
        <v>29</v>
      </c>
      <c r="C22" s="266" t="s">
        <v>22</v>
      </c>
      <c r="D22" s="177" t="s">
        <v>25</v>
      </c>
      <c r="E22" s="178"/>
      <c r="F22" s="179"/>
      <c r="I22" s="176"/>
    </row>
    <row r="23" spans="1:13" x14ac:dyDescent="0.25">
      <c r="A23" s="174" t="s">
        <v>30</v>
      </c>
      <c r="B23" s="175" t="s">
        <v>31</v>
      </c>
      <c r="C23" s="266" t="s">
        <v>22</v>
      </c>
      <c r="D23" s="177" t="s">
        <v>25</v>
      </c>
      <c r="E23" s="178"/>
      <c r="F23" s="179"/>
      <c r="I23" s="176"/>
    </row>
    <row r="24" spans="1:13" ht="47.25" x14ac:dyDescent="0.25">
      <c r="A24" s="174" t="s">
        <v>32</v>
      </c>
      <c r="B24" s="180" t="s">
        <v>33</v>
      </c>
      <c r="C24" s="266" t="s">
        <v>22</v>
      </c>
      <c r="D24" s="177" t="s">
        <v>25</v>
      </c>
      <c r="E24" s="178"/>
      <c r="F24" s="179"/>
      <c r="I24" s="176"/>
    </row>
    <row r="25" spans="1:13" x14ac:dyDescent="0.25">
      <c r="A25" s="174" t="s">
        <v>34</v>
      </c>
      <c r="B25" s="175" t="s">
        <v>35</v>
      </c>
      <c r="C25" s="266" t="s">
        <v>22</v>
      </c>
      <c r="D25" s="181" t="s">
        <v>25</v>
      </c>
      <c r="E25" s="178"/>
      <c r="F25" s="179"/>
      <c r="I25" s="176"/>
    </row>
    <row r="26" spans="1:13" x14ac:dyDescent="0.25">
      <c r="A26" s="174" t="s">
        <v>36</v>
      </c>
      <c r="B26" s="175" t="s">
        <v>37</v>
      </c>
      <c r="C26" s="266" t="s">
        <v>22</v>
      </c>
      <c r="D26" s="177" t="s">
        <v>25</v>
      </c>
      <c r="E26" s="178"/>
      <c r="F26" s="179"/>
      <c r="I26" s="176"/>
    </row>
    <row r="27" spans="1:13" x14ac:dyDescent="0.25">
      <c r="A27" s="174" t="s">
        <v>38</v>
      </c>
      <c r="B27" s="175" t="s">
        <v>35</v>
      </c>
      <c r="C27" s="266" t="s">
        <v>22</v>
      </c>
      <c r="D27" s="177" t="s">
        <v>25</v>
      </c>
      <c r="E27" s="178"/>
      <c r="F27" s="179"/>
      <c r="I27" s="176"/>
    </row>
    <row r="28" spans="1:13" x14ac:dyDescent="0.25">
      <c r="A28" s="174" t="s">
        <v>39</v>
      </c>
      <c r="B28" s="175" t="s">
        <v>40</v>
      </c>
      <c r="C28" s="266" t="s">
        <v>22</v>
      </c>
      <c r="D28" s="177" t="s">
        <v>25</v>
      </c>
      <c r="E28" s="178"/>
      <c r="F28" s="179"/>
      <c r="H28" s="182"/>
      <c r="I28" s="176"/>
    </row>
    <row r="29" spans="1:13" ht="31.5" x14ac:dyDescent="0.25">
      <c r="A29" s="174" t="s">
        <v>163</v>
      </c>
      <c r="B29" s="175" t="s">
        <v>42</v>
      </c>
      <c r="C29" s="266" t="s">
        <v>22</v>
      </c>
      <c r="D29" s="177" t="s">
        <v>25</v>
      </c>
      <c r="E29" s="178"/>
      <c r="F29" s="179"/>
      <c r="H29" s="183"/>
      <c r="I29" s="176"/>
    </row>
    <row r="30" spans="1:13" x14ac:dyDescent="0.25">
      <c r="A30" s="174" t="s">
        <v>43</v>
      </c>
      <c r="B30" s="175" t="s">
        <v>44</v>
      </c>
      <c r="C30" s="266" t="s">
        <v>22</v>
      </c>
      <c r="D30" s="177" t="s">
        <v>25</v>
      </c>
      <c r="E30" s="178"/>
      <c r="F30" s="179"/>
      <c r="I30" s="176"/>
    </row>
    <row r="31" spans="1:13" x14ac:dyDescent="0.25">
      <c r="A31" s="174" t="s">
        <v>166</v>
      </c>
      <c r="B31" s="175" t="s">
        <v>46</v>
      </c>
      <c r="C31" s="266" t="s">
        <v>22</v>
      </c>
      <c r="D31" s="177" t="s">
        <v>25</v>
      </c>
      <c r="E31" s="178"/>
      <c r="F31" s="179"/>
      <c r="H31" s="213"/>
      <c r="I31" s="213"/>
      <c r="J31" s="213"/>
      <c r="K31" s="213"/>
      <c r="L31" s="213"/>
      <c r="M31" s="213"/>
    </row>
    <row r="32" spans="1:13" hidden="1" outlineLevel="1" x14ac:dyDescent="0.25">
      <c r="A32" s="174" t="s">
        <v>47</v>
      </c>
      <c r="B32" s="175" t="s">
        <v>164</v>
      </c>
      <c r="C32" s="266" t="s">
        <v>22</v>
      </c>
      <c r="D32" s="177" t="s">
        <v>25</v>
      </c>
      <c r="E32" s="178"/>
      <c r="F32" s="179"/>
      <c r="I32" s="176"/>
    </row>
    <row r="33" spans="1:9" hidden="1" outlineLevel="1" x14ac:dyDescent="0.25">
      <c r="A33" s="174" t="s">
        <v>49</v>
      </c>
      <c r="B33" s="184" t="s">
        <v>299</v>
      </c>
      <c r="C33" s="266" t="s">
        <v>22</v>
      </c>
      <c r="D33" s="177" t="s">
        <v>25</v>
      </c>
      <c r="E33" s="178"/>
      <c r="F33" s="179"/>
      <c r="I33" s="176"/>
    </row>
    <row r="34" spans="1:9" hidden="1" outlineLevel="1" x14ac:dyDescent="0.25">
      <c r="A34" s="174" t="s">
        <v>300</v>
      </c>
      <c r="B34" s="185" t="s">
        <v>268</v>
      </c>
      <c r="C34" s="266" t="s">
        <v>22</v>
      </c>
      <c r="D34" s="177" t="s">
        <v>25</v>
      </c>
      <c r="E34" s="178"/>
      <c r="F34" s="179"/>
      <c r="I34" s="176"/>
    </row>
    <row r="35" spans="1:9" ht="31.5" hidden="1" outlineLevel="1" x14ac:dyDescent="0.25">
      <c r="A35" s="174" t="s">
        <v>301</v>
      </c>
      <c r="B35" s="185" t="s">
        <v>302</v>
      </c>
      <c r="C35" s="266" t="s">
        <v>22</v>
      </c>
      <c r="D35" s="177" t="s">
        <v>25</v>
      </c>
      <c r="E35" s="178"/>
      <c r="F35" s="179"/>
      <c r="I35" s="176"/>
    </row>
    <row r="36" spans="1:9" hidden="1" outlineLevel="1" x14ac:dyDescent="0.25">
      <c r="A36" s="174" t="s">
        <v>303</v>
      </c>
      <c r="B36" s="185" t="s">
        <v>304</v>
      </c>
      <c r="C36" s="266" t="s">
        <v>22</v>
      </c>
      <c r="D36" s="177" t="s">
        <v>25</v>
      </c>
      <c r="E36" s="178"/>
      <c r="F36" s="179"/>
      <c r="I36" s="176"/>
    </row>
    <row r="37" spans="1:9" hidden="1" outlineLevel="1" x14ac:dyDescent="0.25">
      <c r="A37" s="174" t="s">
        <v>305</v>
      </c>
      <c r="B37" s="185" t="s">
        <v>306</v>
      </c>
      <c r="C37" s="266" t="s">
        <v>22</v>
      </c>
      <c r="D37" s="177" t="s">
        <v>25</v>
      </c>
      <c r="E37" s="178"/>
      <c r="F37" s="179"/>
      <c r="I37" s="176"/>
    </row>
    <row r="38" spans="1:9" hidden="1" outlineLevel="1" x14ac:dyDescent="0.25">
      <c r="A38" s="174" t="s">
        <v>307</v>
      </c>
      <c r="B38" s="185" t="s">
        <v>308</v>
      </c>
      <c r="C38" s="266" t="s">
        <v>22</v>
      </c>
      <c r="D38" s="177" t="s">
        <v>25</v>
      </c>
      <c r="E38" s="178"/>
      <c r="F38" s="179"/>
      <c r="I38" s="176"/>
    </row>
    <row r="39" spans="1:9" hidden="1" outlineLevel="1" x14ac:dyDescent="0.25">
      <c r="A39" s="174" t="s">
        <v>309</v>
      </c>
      <c r="B39" s="186" t="s">
        <v>310</v>
      </c>
      <c r="C39" s="266" t="s">
        <v>22</v>
      </c>
      <c r="D39" s="177" t="s">
        <v>25</v>
      </c>
      <c r="E39" s="178"/>
      <c r="F39" s="179"/>
      <c r="I39" s="176"/>
    </row>
    <row r="40" spans="1:9" hidden="1" outlineLevel="1" x14ac:dyDescent="0.25">
      <c r="A40" s="174" t="s">
        <v>208</v>
      </c>
      <c r="B40" s="184" t="s">
        <v>50</v>
      </c>
      <c r="C40" s="266" t="s">
        <v>22</v>
      </c>
      <c r="D40" s="177" t="s">
        <v>25</v>
      </c>
      <c r="E40" s="178"/>
      <c r="F40" s="179"/>
      <c r="I40" s="176"/>
    </row>
    <row r="41" spans="1:9" hidden="1" outlineLevel="1" x14ac:dyDescent="0.25">
      <c r="A41" s="174" t="s">
        <v>210</v>
      </c>
      <c r="B41" s="184" t="s">
        <v>52</v>
      </c>
      <c r="C41" s="266" t="s">
        <v>22</v>
      </c>
      <c r="D41" s="177" t="s">
        <v>25</v>
      </c>
      <c r="E41" s="178"/>
      <c r="F41" s="179"/>
      <c r="I41" s="176"/>
    </row>
    <row r="42" spans="1:9" ht="31.5" hidden="1" outlineLevel="1" x14ac:dyDescent="0.25">
      <c r="A42" s="174" t="s">
        <v>212</v>
      </c>
      <c r="B42" s="184" t="s">
        <v>54</v>
      </c>
      <c r="C42" s="266" t="s">
        <v>22</v>
      </c>
      <c r="D42" s="177" t="s">
        <v>25</v>
      </c>
      <c r="E42" s="178"/>
      <c r="F42" s="179"/>
      <c r="I42" s="176"/>
    </row>
    <row r="43" spans="1:9" hidden="1" outlineLevel="1" x14ac:dyDescent="0.25">
      <c r="A43" s="174" t="s">
        <v>213</v>
      </c>
      <c r="B43" s="184" t="s">
        <v>56</v>
      </c>
      <c r="C43" s="266" t="s">
        <v>22</v>
      </c>
      <c r="D43" s="177" t="s">
        <v>25</v>
      </c>
      <c r="E43" s="178"/>
      <c r="F43" s="179"/>
      <c r="I43" s="176"/>
    </row>
    <row r="44" spans="1:9" hidden="1" outlineLevel="1" x14ac:dyDescent="0.25">
      <c r="A44" s="174" t="s">
        <v>248</v>
      </c>
      <c r="B44" s="184" t="s">
        <v>58</v>
      </c>
      <c r="C44" s="266" t="s">
        <v>22</v>
      </c>
      <c r="D44" s="177" t="s">
        <v>25</v>
      </c>
      <c r="E44" s="178"/>
      <c r="F44" s="179"/>
      <c r="I44" s="176"/>
    </row>
    <row r="45" spans="1:9" hidden="1" outlineLevel="1" x14ac:dyDescent="0.25">
      <c r="A45" s="174" t="s">
        <v>271</v>
      </c>
      <c r="B45" s="187" t="s">
        <v>169</v>
      </c>
      <c r="C45" s="266" t="s">
        <v>22</v>
      </c>
      <c r="D45" s="177" t="s">
        <v>25</v>
      </c>
      <c r="E45" s="178"/>
      <c r="F45" s="179"/>
      <c r="I45" s="176"/>
    </row>
    <row r="46" spans="1:9" hidden="1" outlineLevel="1" x14ac:dyDescent="0.25">
      <c r="A46" s="174" t="s">
        <v>272</v>
      </c>
      <c r="B46" s="188" t="s">
        <v>215</v>
      </c>
      <c r="C46" s="266" t="s">
        <v>22</v>
      </c>
      <c r="D46" s="177" t="s">
        <v>25</v>
      </c>
      <c r="E46" s="178"/>
      <c r="F46" s="179"/>
      <c r="I46" s="176"/>
    </row>
    <row r="47" spans="1:9" ht="31.5" collapsed="1" x14ac:dyDescent="0.25">
      <c r="A47" s="174" t="s">
        <v>59</v>
      </c>
      <c r="B47" s="175" t="s">
        <v>60</v>
      </c>
      <c r="C47" s="266" t="s">
        <v>22</v>
      </c>
      <c r="D47" s="181" t="s">
        <v>25</v>
      </c>
      <c r="E47" s="178"/>
      <c r="F47" s="179"/>
      <c r="I47" s="176"/>
    </row>
    <row r="48" spans="1:9" x14ac:dyDescent="0.25">
      <c r="A48" s="174" t="s">
        <v>61</v>
      </c>
      <c r="B48" s="175" t="s">
        <v>62</v>
      </c>
      <c r="C48" s="266" t="s">
        <v>22</v>
      </c>
      <c r="D48" s="177" t="s">
        <v>25</v>
      </c>
      <c r="E48" s="178"/>
      <c r="F48" s="179"/>
      <c r="I48" s="176"/>
    </row>
    <row r="49" spans="1:13" x14ac:dyDescent="0.25">
      <c r="A49" s="174" t="s">
        <v>63</v>
      </c>
      <c r="B49" s="175" t="s">
        <v>64</v>
      </c>
      <c r="C49" s="266" t="s">
        <v>22</v>
      </c>
      <c r="D49" s="181">
        <f>D50+D52+D53+D54+D55+D56+D57+D58+D59+D62</f>
        <v>8991126.9296461083</v>
      </c>
      <c r="E49" s="178"/>
      <c r="F49" s="179"/>
      <c r="H49" s="182"/>
      <c r="I49" s="176"/>
    </row>
    <row r="50" spans="1:13" x14ac:dyDescent="0.25">
      <c r="A50" s="174" t="s">
        <v>65</v>
      </c>
      <c r="B50" s="175" t="s">
        <v>66</v>
      </c>
      <c r="C50" s="266" t="s">
        <v>22</v>
      </c>
      <c r="D50" s="177">
        <v>4935191.0735902451</v>
      </c>
      <c r="E50" s="178"/>
      <c r="F50" s="179"/>
      <c r="G50" s="182"/>
      <c r="H50" s="182"/>
      <c r="I50" s="176"/>
    </row>
    <row r="51" spans="1:13" ht="31.5" x14ac:dyDescent="0.25">
      <c r="A51" s="174" t="s">
        <v>67</v>
      </c>
      <c r="B51" s="175" t="s">
        <v>68</v>
      </c>
      <c r="C51" s="266" t="s">
        <v>22</v>
      </c>
      <c r="D51" s="177" t="s">
        <v>25</v>
      </c>
      <c r="E51" s="178"/>
      <c r="F51" s="179"/>
      <c r="I51" s="176"/>
    </row>
    <row r="52" spans="1:13" x14ac:dyDescent="0.25">
      <c r="A52" s="174" t="s">
        <v>69</v>
      </c>
      <c r="B52" s="175" t="s">
        <v>251</v>
      </c>
      <c r="C52" s="266" t="s">
        <v>22</v>
      </c>
      <c r="D52" s="177">
        <v>29391.82</v>
      </c>
      <c r="E52" s="178"/>
      <c r="F52" s="179"/>
      <c r="G52" s="182"/>
      <c r="I52" s="176"/>
    </row>
    <row r="53" spans="1:13" x14ac:dyDescent="0.25">
      <c r="A53" s="174" t="s">
        <v>71</v>
      </c>
      <c r="B53" s="175" t="s">
        <v>72</v>
      </c>
      <c r="C53" s="266" t="s">
        <v>22</v>
      </c>
      <c r="D53" s="177">
        <v>744448.09729399998</v>
      </c>
      <c r="E53" s="178"/>
      <c r="F53" s="179"/>
      <c r="I53" s="176"/>
    </row>
    <row r="54" spans="1:13" ht="47.25" x14ac:dyDescent="0.25">
      <c r="A54" s="174" t="s">
        <v>73</v>
      </c>
      <c r="B54" s="175" t="s">
        <v>74</v>
      </c>
      <c r="C54" s="266" t="s">
        <v>22</v>
      </c>
      <c r="D54" s="177">
        <v>0</v>
      </c>
      <c r="E54" s="178"/>
      <c r="F54" s="179"/>
      <c r="I54" s="176"/>
    </row>
    <row r="55" spans="1:13" x14ac:dyDescent="0.25">
      <c r="A55" s="174" t="s">
        <v>75</v>
      </c>
      <c r="B55" s="175" t="s">
        <v>76</v>
      </c>
      <c r="C55" s="266" t="s">
        <v>22</v>
      </c>
      <c r="D55" s="177">
        <v>1443136.2250000001</v>
      </c>
      <c r="E55" s="178"/>
      <c r="F55" s="179"/>
      <c r="I55" s="176"/>
    </row>
    <row r="56" spans="1:13" x14ac:dyDescent="0.25">
      <c r="A56" s="174" t="s">
        <v>77</v>
      </c>
      <c r="B56" s="175" t="s">
        <v>78</v>
      </c>
      <c r="C56" s="266" t="s">
        <v>22</v>
      </c>
      <c r="D56" s="177">
        <v>944443.48210556607</v>
      </c>
      <c r="E56" s="178"/>
      <c r="F56" s="179"/>
      <c r="I56" s="176"/>
    </row>
    <row r="57" spans="1:13" x14ac:dyDescent="0.25">
      <c r="A57" s="174" t="s">
        <v>79</v>
      </c>
      <c r="B57" s="175" t="s">
        <v>80</v>
      </c>
      <c r="C57" s="266" t="s">
        <v>22</v>
      </c>
      <c r="D57" s="177">
        <v>0</v>
      </c>
      <c r="E57" s="178"/>
      <c r="F57" s="179"/>
      <c r="I57" s="176"/>
    </row>
    <row r="58" spans="1:13" x14ac:dyDescent="0.25">
      <c r="A58" s="174" t="s">
        <v>81</v>
      </c>
      <c r="B58" s="175" t="s">
        <v>82</v>
      </c>
      <c r="C58" s="266" t="s">
        <v>22</v>
      </c>
      <c r="D58" s="177">
        <v>72937.533237980431</v>
      </c>
      <c r="E58" s="178"/>
      <c r="F58" s="179"/>
      <c r="I58" s="176"/>
    </row>
    <row r="59" spans="1:13" ht="63" x14ac:dyDescent="0.25">
      <c r="A59" s="174" t="s">
        <v>83</v>
      </c>
      <c r="B59" s="175" t="s">
        <v>84</v>
      </c>
      <c r="C59" s="266" t="s">
        <v>22</v>
      </c>
      <c r="D59" s="177">
        <v>760600.97</v>
      </c>
      <c r="E59" s="178"/>
      <c r="F59" s="179"/>
      <c r="I59" s="176"/>
    </row>
    <row r="60" spans="1:13" ht="31.5" x14ac:dyDescent="0.25">
      <c r="A60" s="174" t="s">
        <v>85</v>
      </c>
      <c r="B60" s="175" t="s">
        <v>86</v>
      </c>
      <c r="C60" s="266" t="s">
        <v>87</v>
      </c>
      <c r="D60" s="177">
        <v>1563</v>
      </c>
      <c r="E60" s="178"/>
      <c r="F60" s="179"/>
      <c r="I60" s="176"/>
      <c r="M60" s="189"/>
    </row>
    <row r="61" spans="1:13" ht="94.5" x14ac:dyDescent="0.25">
      <c r="A61" s="174" t="s">
        <v>88</v>
      </c>
      <c r="B61" s="175" t="s">
        <v>311</v>
      </c>
      <c r="C61" s="266" t="s">
        <v>22</v>
      </c>
      <c r="D61" s="177" t="s">
        <v>25</v>
      </c>
      <c r="E61" s="178"/>
      <c r="F61" s="179"/>
      <c r="I61" s="176"/>
    </row>
    <row r="62" spans="1:13" ht="23.25" customHeight="1" x14ac:dyDescent="0.25">
      <c r="A62" s="174" t="s">
        <v>90</v>
      </c>
      <c r="B62" s="175" t="s">
        <v>171</v>
      </c>
      <c r="C62" s="266" t="s">
        <v>22</v>
      </c>
      <c r="D62" s="181">
        <f>SUM(D63:D66)</f>
        <v>60977.728418315179</v>
      </c>
      <c r="E62" s="178"/>
      <c r="F62" s="190"/>
      <c r="G62" s="191"/>
      <c r="I62" s="176"/>
      <c r="J62" s="182"/>
    </row>
    <row r="63" spans="1:13" ht="47.25" x14ac:dyDescent="0.25">
      <c r="A63" s="174" t="s">
        <v>172</v>
      </c>
      <c r="B63" s="175" t="s">
        <v>312</v>
      </c>
      <c r="C63" s="266" t="s">
        <v>22</v>
      </c>
      <c r="D63" s="177">
        <v>33262.328099999999</v>
      </c>
      <c r="E63" s="178"/>
      <c r="F63" s="190"/>
      <c r="G63" s="191"/>
      <c r="I63" s="176"/>
      <c r="J63" s="182"/>
    </row>
    <row r="64" spans="1:13" x14ac:dyDescent="0.25">
      <c r="A64" s="174" t="s">
        <v>174</v>
      </c>
      <c r="B64" s="175" t="s">
        <v>313</v>
      </c>
      <c r="C64" s="266" t="s">
        <v>22</v>
      </c>
      <c r="D64" s="177">
        <v>22558.52</v>
      </c>
      <c r="E64" s="178"/>
      <c r="F64" s="179"/>
      <c r="G64" s="192"/>
      <c r="I64" s="176"/>
    </row>
    <row r="65" spans="1:10" ht="31.5" x14ac:dyDescent="0.25">
      <c r="A65" s="174" t="s">
        <v>176</v>
      </c>
      <c r="B65" s="175" t="s">
        <v>314</v>
      </c>
      <c r="C65" s="266" t="s">
        <v>22</v>
      </c>
      <c r="D65" s="177">
        <v>5068.1303183151795</v>
      </c>
      <c r="E65" s="178"/>
      <c r="F65" s="179"/>
      <c r="G65" s="192"/>
      <c r="I65" s="176"/>
    </row>
    <row r="66" spans="1:10" ht="157.5" x14ac:dyDescent="0.25">
      <c r="A66" s="174" t="s">
        <v>178</v>
      </c>
      <c r="B66" s="175" t="s">
        <v>315</v>
      </c>
      <c r="C66" s="266" t="s">
        <v>22</v>
      </c>
      <c r="D66" s="177">
        <v>88.75</v>
      </c>
      <c r="E66" s="178"/>
      <c r="F66" s="179"/>
      <c r="G66" s="192"/>
      <c r="I66" s="176"/>
    </row>
    <row r="67" spans="1:10" ht="47.25" x14ac:dyDescent="0.25">
      <c r="A67" s="174" t="s">
        <v>368</v>
      </c>
      <c r="B67" s="175" t="s">
        <v>372</v>
      </c>
      <c r="C67" s="266" t="s">
        <v>22</v>
      </c>
      <c r="D67" s="177">
        <v>-909741</v>
      </c>
      <c r="E67" s="178"/>
      <c r="F67" s="179"/>
      <c r="I67" s="176"/>
      <c r="J67" s="193"/>
    </row>
    <row r="68" spans="1:10" ht="24" customHeight="1" x14ac:dyDescent="0.25">
      <c r="A68" s="174" t="s">
        <v>369</v>
      </c>
      <c r="B68" s="175" t="s">
        <v>373</v>
      </c>
      <c r="C68" s="266" t="s">
        <v>22</v>
      </c>
      <c r="D68" s="177">
        <v>374958</v>
      </c>
      <c r="E68" s="178"/>
      <c r="F68" s="179"/>
      <c r="G68" s="192"/>
      <c r="I68" s="176"/>
    </row>
    <row r="69" spans="1:10" ht="37.5" customHeight="1" x14ac:dyDescent="0.25">
      <c r="A69" s="174" t="s">
        <v>371</v>
      </c>
      <c r="B69" s="175" t="s">
        <v>374</v>
      </c>
      <c r="C69" s="266" t="s">
        <v>22</v>
      </c>
      <c r="D69" s="177">
        <v>51098.8</v>
      </c>
      <c r="E69" s="178"/>
      <c r="F69" s="179"/>
      <c r="I69" s="176"/>
      <c r="J69" s="193"/>
    </row>
    <row r="70" spans="1:10" ht="24" customHeight="1" x14ac:dyDescent="0.25">
      <c r="A70" s="174" t="s">
        <v>375</v>
      </c>
      <c r="B70" s="175" t="s">
        <v>316</v>
      </c>
      <c r="C70" s="266" t="s">
        <v>22</v>
      </c>
      <c r="D70" s="177">
        <v>876168.39189462014</v>
      </c>
      <c r="E70" s="178"/>
      <c r="F70" s="179"/>
      <c r="G70" s="192"/>
      <c r="I70" s="176"/>
    </row>
    <row r="71" spans="1:10" ht="22.5" customHeight="1" x14ac:dyDescent="0.25">
      <c r="A71" s="174" t="s">
        <v>93</v>
      </c>
      <c r="B71" s="175" t="s">
        <v>317</v>
      </c>
      <c r="C71" s="266" t="s">
        <v>22</v>
      </c>
      <c r="D71" s="177" t="s">
        <v>25</v>
      </c>
      <c r="E71" s="178"/>
      <c r="F71" s="179"/>
      <c r="I71" s="176"/>
    </row>
    <row r="72" spans="1:10" ht="31.5" x14ac:dyDescent="0.25">
      <c r="A72" s="174" t="s">
        <v>95</v>
      </c>
      <c r="B72" s="175" t="s">
        <v>96</v>
      </c>
      <c r="C72" s="266" t="s">
        <v>22</v>
      </c>
      <c r="D72" s="177">
        <f>D73*D74/1000</f>
        <v>2937938.43</v>
      </c>
      <c r="E72" s="178"/>
      <c r="F72" s="179"/>
      <c r="I72" s="176"/>
    </row>
    <row r="73" spans="1:10" ht="31.5" x14ac:dyDescent="0.25">
      <c r="A73" s="174" t="s">
        <v>23</v>
      </c>
      <c r="B73" s="175" t="s">
        <v>97</v>
      </c>
      <c r="C73" s="266" t="s">
        <v>318</v>
      </c>
      <c r="D73" s="194">
        <v>662792.19999999995</v>
      </c>
      <c r="E73" s="178"/>
      <c r="F73" s="179"/>
      <c r="I73" s="176"/>
    </row>
    <row r="74" spans="1:10" ht="63" x14ac:dyDescent="0.25">
      <c r="A74" s="174" t="s">
        <v>63</v>
      </c>
      <c r="B74" s="175" t="s">
        <v>99</v>
      </c>
      <c r="C74" s="266" t="s">
        <v>319</v>
      </c>
      <c r="D74" s="195">
        <v>4432.6689873538044</v>
      </c>
      <c r="E74" s="178"/>
      <c r="F74" s="179"/>
      <c r="I74" s="176"/>
    </row>
    <row r="75" spans="1:10" ht="63" x14ac:dyDescent="0.25">
      <c r="A75" s="174" t="s">
        <v>101</v>
      </c>
      <c r="B75" s="175" t="s">
        <v>102</v>
      </c>
      <c r="C75" s="266" t="s">
        <v>19</v>
      </c>
      <c r="D75" s="181" t="s">
        <v>19</v>
      </c>
      <c r="E75" s="178" t="s">
        <v>19</v>
      </c>
      <c r="F75" s="265"/>
      <c r="I75" s="176"/>
    </row>
    <row r="76" spans="1:10" x14ac:dyDescent="0.25">
      <c r="A76" s="174" t="s">
        <v>20</v>
      </c>
      <c r="B76" s="175" t="s">
        <v>103</v>
      </c>
      <c r="C76" s="266" t="s">
        <v>104</v>
      </c>
      <c r="D76" s="177" t="s">
        <v>25</v>
      </c>
      <c r="E76" s="181"/>
      <c r="F76" s="179"/>
      <c r="G76" s="196"/>
      <c r="I76" s="176"/>
    </row>
    <row r="77" spans="1:10" x14ac:dyDescent="0.25">
      <c r="A77" s="174" t="s">
        <v>105</v>
      </c>
      <c r="B77" s="175" t="s">
        <v>106</v>
      </c>
      <c r="C77" s="266" t="s">
        <v>191</v>
      </c>
      <c r="D77" s="177" t="s">
        <v>25</v>
      </c>
      <c r="E77" s="178"/>
      <c r="F77" s="179"/>
      <c r="G77" s="196"/>
      <c r="I77" s="176"/>
    </row>
    <row r="78" spans="1:10" x14ac:dyDescent="0.25">
      <c r="A78" s="174" t="s">
        <v>108</v>
      </c>
      <c r="B78" s="175" t="s">
        <v>109</v>
      </c>
      <c r="C78" s="266" t="s">
        <v>191</v>
      </c>
      <c r="D78" s="177" t="s">
        <v>25</v>
      </c>
      <c r="E78" s="178"/>
      <c r="F78" s="179"/>
      <c r="G78" s="196"/>
      <c r="H78" s="197"/>
      <c r="I78" s="176"/>
    </row>
    <row r="79" spans="1:10" x14ac:dyDescent="0.25">
      <c r="A79" s="174" t="s">
        <v>110</v>
      </c>
      <c r="B79" s="175" t="s">
        <v>111</v>
      </c>
      <c r="C79" s="266" t="s">
        <v>191</v>
      </c>
      <c r="D79" s="177" t="s">
        <v>25</v>
      </c>
      <c r="E79" s="178"/>
      <c r="F79" s="179"/>
      <c r="G79" s="196"/>
      <c r="H79" s="197"/>
      <c r="I79" s="176"/>
    </row>
    <row r="80" spans="1:10" x14ac:dyDescent="0.25">
      <c r="A80" s="174" t="s">
        <v>112</v>
      </c>
      <c r="B80" s="175" t="s">
        <v>113</v>
      </c>
      <c r="C80" s="266" t="s">
        <v>191</v>
      </c>
      <c r="D80" s="177" t="s">
        <v>25</v>
      </c>
      <c r="E80" s="178"/>
      <c r="F80" s="179"/>
      <c r="G80" s="196"/>
      <c r="H80" s="197"/>
      <c r="I80" s="176"/>
    </row>
    <row r="81" spans="1:10" x14ac:dyDescent="0.25">
      <c r="A81" s="174" t="s">
        <v>114</v>
      </c>
      <c r="B81" s="175" t="s">
        <v>115</v>
      </c>
      <c r="C81" s="266" t="s">
        <v>191</v>
      </c>
      <c r="D81" s="177" t="s">
        <v>25</v>
      </c>
      <c r="E81" s="178"/>
      <c r="F81" s="179"/>
      <c r="G81" s="196"/>
      <c r="H81" s="197"/>
      <c r="I81" s="176"/>
      <c r="J81" s="176"/>
    </row>
    <row r="82" spans="1:10" ht="31.5" x14ac:dyDescent="0.25">
      <c r="A82" s="174" t="s">
        <v>116</v>
      </c>
      <c r="B82" s="175" t="s">
        <v>117</v>
      </c>
      <c r="C82" s="266" t="s">
        <v>118</v>
      </c>
      <c r="D82" s="198">
        <f>SUM(D83:D86)</f>
        <v>48696.03</v>
      </c>
      <c r="E82" s="178"/>
      <c r="F82" s="179"/>
      <c r="G82" s="196"/>
      <c r="H82" s="199"/>
      <c r="I82" s="176"/>
    </row>
    <row r="83" spans="1:10" ht="18.75" x14ac:dyDescent="0.25">
      <c r="A83" s="174" t="s">
        <v>119</v>
      </c>
      <c r="B83" s="175" t="s">
        <v>109</v>
      </c>
      <c r="C83" s="266" t="s">
        <v>118</v>
      </c>
      <c r="D83" s="198">
        <v>5378.86</v>
      </c>
      <c r="E83" s="178"/>
      <c r="F83" s="179"/>
      <c r="G83" s="196"/>
      <c r="H83" s="199"/>
      <c r="I83" s="176"/>
    </row>
    <row r="84" spans="1:10" ht="18.75" x14ac:dyDescent="0.25">
      <c r="A84" s="174" t="s">
        <v>120</v>
      </c>
      <c r="B84" s="175" t="s">
        <v>111</v>
      </c>
      <c r="C84" s="266" t="s">
        <v>118</v>
      </c>
      <c r="D84" s="200">
        <v>3986.18</v>
      </c>
      <c r="E84" s="178"/>
      <c r="F84" s="179"/>
      <c r="G84" s="196"/>
      <c r="H84" s="199"/>
      <c r="I84" s="176"/>
    </row>
    <row r="85" spans="1:10" ht="18.75" x14ac:dyDescent="0.25">
      <c r="A85" s="174" t="s">
        <v>121</v>
      </c>
      <c r="B85" s="175" t="s">
        <v>113</v>
      </c>
      <c r="C85" s="266" t="s">
        <v>118</v>
      </c>
      <c r="D85" s="200">
        <v>15162.87</v>
      </c>
      <c r="E85" s="178"/>
      <c r="F85" s="179"/>
      <c r="G85" s="196"/>
      <c r="H85" s="199"/>
      <c r="I85" s="176"/>
    </row>
    <row r="86" spans="1:10" ht="18.75" x14ac:dyDescent="0.25">
      <c r="A86" s="174" t="s">
        <v>122</v>
      </c>
      <c r="B86" s="175" t="s">
        <v>115</v>
      </c>
      <c r="C86" s="266" t="s">
        <v>118</v>
      </c>
      <c r="D86" s="200">
        <v>24168.12</v>
      </c>
      <c r="E86" s="178"/>
      <c r="F86" s="179"/>
      <c r="G86" s="196"/>
      <c r="H86" s="199"/>
      <c r="I86" s="176"/>
    </row>
    <row r="87" spans="1:10" x14ac:dyDescent="0.25">
      <c r="A87" s="174" t="s">
        <v>123</v>
      </c>
      <c r="B87" s="175" t="s">
        <v>124</v>
      </c>
      <c r="C87" s="266" t="s">
        <v>118</v>
      </c>
      <c r="D87" s="198">
        <f>SUM(D88:D91)</f>
        <v>62019.439999999995</v>
      </c>
      <c r="E87" s="178"/>
      <c r="F87" s="179"/>
      <c r="G87" s="196"/>
      <c r="H87" s="197"/>
      <c r="I87" s="176"/>
    </row>
    <row r="88" spans="1:10" x14ac:dyDescent="0.25">
      <c r="A88" s="174" t="s">
        <v>125</v>
      </c>
      <c r="B88" s="175" t="s">
        <v>109</v>
      </c>
      <c r="C88" s="266" t="s">
        <v>118</v>
      </c>
      <c r="D88" s="201">
        <v>29139.3</v>
      </c>
      <c r="E88" s="178"/>
      <c r="F88" s="179"/>
      <c r="G88" s="196"/>
      <c r="H88" s="197"/>
      <c r="I88" s="176"/>
    </row>
    <row r="89" spans="1:10" x14ac:dyDescent="0.25">
      <c r="A89" s="174" t="s">
        <v>126</v>
      </c>
      <c r="B89" s="175" t="s">
        <v>111</v>
      </c>
      <c r="C89" s="266" t="s">
        <v>118</v>
      </c>
      <c r="D89" s="201">
        <v>18406.400000000001</v>
      </c>
      <c r="E89" s="178"/>
      <c r="F89" s="179"/>
      <c r="G89" s="196"/>
      <c r="H89" s="197"/>
      <c r="I89" s="176"/>
    </row>
    <row r="90" spans="1:10" x14ac:dyDescent="0.25">
      <c r="A90" s="174" t="s">
        <v>127</v>
      </c>
      <c r="B90" s="175" t="s">
        <v>113</v>
      </c>
      <c r="C90" s="266" t="s">
        <v>118</v>
      </c>
      <c r="D90" s="201">
        <v>14473.74</v>
      </c>
      <c r="E90" s="178"/>
      <c r="F90" s="179"/>
      <c r="G90" s="196"/>
      <c r="H90" s="197"/>
      <c r="I90" s="176"/>
    </row>
    <row r="91" spans="1:10" x14ac:dyDescent="0.25">
      <c r="A91" s="174" t="s">
        <v>128</v>
      </c>
      <c r="B91" s="175" t="s">
        <v>115</v>
      </c>
      <c r="C91" s="266" t="s">
        <v>118</v>
      </c>
      <c r="D91" s="177">
        <v>0</v>
      </c>
      <c r="E91" s="178"/>
      <c r="F91" s="179"/>
      <c r="G91" s="196"/>
      <c r="H91" s="197"/>
      <c r="I91" s="176"/>
    </row>
    <row r="92" spans="1:10" x14ac:dyDescent="0.25">
      <c r="A92" s="174" t="s">
        <v>129</v>
      </c>
      <c r="B92" s="175" t="s">
        <v>130</v>
      </c>
      <c r="C92" s="266" t="s">
        <v>131</v>
      </c>
      <c r="D92" s="198">
        <f>SUM(D93:D96)</f>
        <v>30643.67</v>
      </c>
      <c r="E92" s="178"/>
      <c r="F92" s="179"/>
      <c r="G92" s="196"/>
      <c r="H92" s="197"/>
      <c r="I92" s="176"/>
    </row>
    <row r="93" spans="1:10" x14ac:dyDescent="0.25">
      <c r="A93" s="174" t="s">
        <v>132</v>
      </c>
      <c r="B93" s="175" t="s">
        <v>109</v>
      </c>
      <c r="C93" s="266" t="s">
        <v>131</v>
      </c>
      <c r="D93" s="198">
        <v>3089.6</v>
      </c>
      <c r="E93" s="178"/>
      <c r="F93" s="179"/>
      <c r="G93" s="196"/>
      <c r="H93" s="197"/>
      <c r="I93" s="176"/>
    </row>
    <row r="94" spans="1:10" x14ac:dyDescent="0.25">
      <c r="A94" s="174" t="s">
        <v>133</v>
      </c>
      <c r="B94" s="175" t="s">
        <v>111</v>
      </c>
      <c r="C94" s="266" t="s">
        <v>131</v>
      </c>
      <c r="D94" s="198">
        <v>2850.7</v>
      </c>
      <c r="E94" s="178"/>
      <c r="F94" s="179"/>
      <c r="G94" s="196"/>
      <c r="H94" s="197"/>
      <c r="I94" s="176"/>
    </row>
    <row r="95" spans="1:10" x14ac:dyDescent="0.25">
      <c r="A95" s="174" t="s">
        <v>134</v>
      </c>
      <c r="B95" s="175" t="s">
        <v>113</v>
      </c>
      <c r="C95" s="266" t="s">
        <v>131</v>
      </c>
      <c r="D95" s="198">
        <v>12138.62</v>
      </c>
      <c r="E95" s="178"/>
      <c r="F95" s="179"/>
      <c r="G95" s="196"/>
      <c r="H95" s="197"/>
      <c r="I95" s="176"/>
    </row>
    <row r="96" spans="1:10" x14ac:dyDescent="0.25">
      <c r="A96" s="174" t="s">
        <v>135</v>
      </c>
      <c r="B96" s="175" t="s">
        <v>115</v>
      </c>
      <c r="C96" s="266" t="s">
        <v>131</v>
      </c>
      <c r="D96" s="198">
        <v>12564.75</v>
      </c>
      <c r="E96" s="178"/>
      <c r="F96" s="179"/>
      <c r="G96" s="196"/>
      <c r="H96" s="197"/>
      <c r="I96" s="176"/>
    </row>
    <row r="97" spans="1:105" x14ac:dyDescent="0.25">
      <c r="A97" s="174" t="s">
        <v>136</v>
      </c>
      <c r="B97" s="175" t="s">
        <v>137</v>
      </c>
      <c r="C97" s="266" t="s">
        <v>138</v>
      </c>
      <c r="D97" s="202">
        <f>(4.6+2.48+307.94+810.95)/D92</f>
        <v>3.6743967024837433E-2</v>
      </c>
      <c r="E97" s="203"/>
      <c r="F97" s="179"/>
      <c r="G97" s="196"/>
      <c r="H97" s="204"/>
      <c r="I97" s="176"/>
    </row>
    <row r="98" spans="1:105" ht="31.5" x14ac:dyDescent="0.25">
      <c r="A98" s="174" t="s">
        <v>139</v>
      </c>
      <c r="B98" s="175" t="s">
        <v>140</v>
      </c>
      <c r="C98" s="268" t="s">
        <v>22</v>
      </c>
      <c r="D98" s="181" t="s">
        <v>25</v>
      </c>
      <c r="E98" s="178"/>
      <c r="F98" s="205"/>
      <c r="G98" s="408"/>
      <c r="I98" s="176"/>
    </row>
    <row r="99" spans="1:105" ht="31.5" x14ac:dyDescent="0.25">
      <c r="A99" s="174" t="s">
        <v>141</v>
      </c>
      <c r="B99" s="175" t="s">
        <v>142</v>
      </c>
      <c r="C99" s="268" t="s">
        <v>22</v>
      </c>
      <c r="D99" s="181" t="s">
        <v>25</v>
      </c>
      <c r="E99" s="178"/>
      <c r="F99" s="179"/>
      <c r="G99" s="408"/>
      <c r="I99" s="176"/>
    </row>
    <row r="100" spans="1:105" ht="47.25" x14ac:dyDescent="0.25">
      <c r="A100" s="174" t="s">
        <v>143</v>
      </c>
      <c r="B100" s="175" t="s">
        <v>144</v>
      </c>
      <c r="C100" s="266" t="s">
        <v>138</v>
      </c>
      <c r="D100" s="206" t="s">
        <v>192</v>
      </c>
      <c r="E100" s="267" t="s">
        <v>19</v>
      </c>
      <c r="F100" s="265" t="s">
        <v>19</v>
      </c>
    </row>
    <row r="102" spans="1:105" s="209" customFormat="1" ht="12" customHeight="1" x14ac:dyDescent="0.25">
      <c r="A102" s="207"/>
      <c r="B102" s="208" t="s">
        <v>145</v>
      </c>
      <c r="C102" s="207"/>
      <c r="D102" s="207"/>
      <c r="E102" s="207"/>
      <c r="F102" s="207"/>
      <c r="G102" s="168"/>
      <c r="H102" s="168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  <c r="BI102" s="207"/>
      <c r="BJ102" s="207"/>
      <c r="BK102" s="207"/>
      <c r="BL102" s="207"/>
      <c r="BM102" s="207"/>
      <c r="BN102" s="207"/>
      <c r="BO102" s="207"/>
      <c r="BP102" s="207"/>
      <c r="BQ102" s="207"/>
      <c r="BR102" s="207"/>
      <c r="BS102" s="207"/>
      <c r="BT102" s="207"/>
      <c r="BU102" s="207"/>
      <c r="BV102" s="207"/>
      <c r="BW102" s="207"/>
      <c r="BX102" s="207"/>
      <c r="BY102" s="207"/>
      <c r="BZ102" s="207"/>
      <c r="CA102" s="207"/>
      <c r="CB102" s="207"/>
      <c r="CC102" s="207"/>
      <c r="CD102" s="207"/>
      <c r="CE102" s="207"/>
      <c r="CF102" s="207"/>
      <c r="CG102" s="207"/>
      <c r="CH102" s="207"/>
      <c r="CI102" s="207"/>
      <c r="CJ102" s="207"/>
      <c r="CK102" s="207"/>
      <c r="CL102" s="207"/>
      <c r="CM102" s="207"/>
      <c r="CN102" s="207"/>
      <c r="CO102" s="207"/>
      <c r="CP102" s="207"/>
      <c r="CQ102" s="207"/>
      <c r="CR102" s="207"/>
      <c r="CS102" s="207"/>
      <c r="CT102" s="207"/>
      <c r="CU102" s="207"/>
      <c r="CV102" s="207"/>
      <c r="CW102" s="207"/>
      <c r="CX102" s="207"/>
      <c r="CY102" s="207"/>
      <c r="CZ102" s="207"/>
      <c r="DA102" s="207"/>
    </row>
    <row r="103" spans="1:105" s="209" customFormat="1" ht="46.5" customHeight="1" x14ac:dyDescent="0.25">
      <c r="A103" s="418" t="s">
        <v>193</v>
      </c>
      <c r="B103" s="418"/>
      <c r="C103" s="418"/>
      <c r="D103" s="418"/>
      <c r="E103" s="418"/>
      <c r="F103" s="418"/>
      <c r="G103" s="210"/>
      <c r="H103" s="210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211"/>
      <c r="CD103" s="211"/>
      <c r="CE103" s="211"/>
      <c r="CF103" s="211"/>
      <c r="CG103" s="211"/>
      <c r="CH103" s="211"/>
      <c r="CI103" s="211"/>
      <c r="CJ103" s="211"/>
      <c r="CK103" s="211"/>
      <c r="CL103" s="211"/>
      <c r="CM103" s="211"/>
      <c r="CN103" s="211"/>
      <c r="CO103" s="211"/>
      <c r="CP103" s="211"/>
      <c r="CQ103" s="211"/>
      <c r="CR103" s="211"/>
      <c r="CS103" s="211"/>
      <c r="CT103" s="211"/>
      <c r="CU103" s="211"/>
      <c r="CV103" s="211"/>
      <c r="CW103" s="211"/>
      <c r="CX103" s="211"/>
      <c r="CY103" s="211"/>
      <c r="CZ103" s="211"/>
      <c r="DA103" s="211"/>
    </row>
    <row r="104" spans="1:105" s="209" customFormat="1" ht="30.75" customHeight="1" x14ac:dyDescent="0.25">
      <c r="A104" s="418" t="s">
        <v>194</v>
      </c>
      <c r="B104" s="418"/>
      <c r="C104" s="418"/>
      <c r="D104" s="418"/>
      <c r="E104" s="418"/>
      <c r="F104" s="418"/>
      <c r="G104" s="210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211"/>
      <c r="CD104" s="211"/>
      <c r="CE104" s="211"/>
      <c r="CF104" s="211"/>
      <c r="CG104" s="211"/>
      <c r="CH104" s="211"/>
      <c r="CI104" s="211"/>
      <c r="CJ104" s="211"/>
      <c r="CK104" s="211"/>
      <c r="CL104" s="211"/>
      <c r="CM104" s="211"/>
      <c r="CN104" s="211"/>
      <c r="CO104" s="211"/>
      <c r="CP104" s="211"/>
      <c r="CQ104" s="211"/>
      <c r="CR104" s="211"/>
      <c r="CS104" s="211"/>
      <c r="CT104" s="211"/>
      <c r="CU104" s="211"/>
      <c r="CV104" s="211"/>
      <c r="CW104" s="211"/>
      <c r="CX104" s="211"/>
      <c r="CY104" s="211"/>
      <c r="CZ104" s="211"/>
      <c r="DA104" s="211"/>
    </row>
    <row r="105" spans="1:105" s="212" customFormat="1" ht="55.5" customHeight="1" x14ac:dyDescent="0.25">
      <c r="A105" s="419" t="s">
        <v>320</v>
      </c>
      <c r="B105" s="419"/>
      <c r="C105" s="419"/>
      <c r="D105" s="419"/>
      <c r="E105" s="419"/>
      <c r="F105" s="41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89"/>
      <c r="AZ105" s="189"/>
      <c r="BA105" s="189"/>
      <c r="BB105" s="189"/>
      <c r="BC105" s="189"/>
      <c r="BD105" s="189"/>
      <c r="BE105" s="189"/>
      <c r="BF105" s="189"/>
      <c r="BG105" s="189"/>
      <c r="BH105" s="189"/>
      <c r="BI105" s="189"/>
      <c r="BJ105" s="189"/>
      <c r="BK105" s="189"/>
      <c r="BL105" s="189"/>
      <c r="BM105" s="189"/>
      <c r="BN105" s="189"/>
      <c r="BO105" s="189"/>
      <c r="BP105" s="189"/>
      <c r="BQ105" s="189"/>
      <c r="BR105" s="189"/>
      <c r="BS105" s="189"/>
      <c r="BT105" s="189"/>
      <c r="BU105" s="189"/>
      <c r="BV105" s="189"/>
      <c r="BW105" s="189"/>
      <c r="BX105" s="18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</row>
    <row r="106" spans="1:105" s="209" customFormat="1" ht="36" customHeight="1" x14ac:dyDescent="0.25">
      <c r="A106" s="395" t="s">
        <v>196</v>
      </c>
      <c r="B106" s="395"/>
      <c r="C106" s="395"/>
      <c r="D106" s="395"/>
      <c r="E106" s="395"/>
      <c r="F106" s="395"/>
      <c r="G106" s="189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8"/>
      <c r="AY106" s="208"/>
      <c r="AZ106" s="208"/>
      <c r="BA106" s="208"/>
      <c r="BB106" s="208"/>
      <c r="BC106" s="208"/>
      <c r="BD106" s="208"/>
      <c r="BE106" s="208"/>
      <c r="BF106" s="208"/>
      <c r="BG106" s="208"/>
      <c r="BH106" s="208"/>
      <c r="BI106" s="208"/>
      <c r="BJ106" s="208"/>
      <c r="BK106" s="208"/>
      <c r="BL106" s="208"/>
      <c r="BM106" s="208"/>
      <c r="BN106" s="208"/>
      <c r="BO106" s="208"/>
      <c r="BP106" s="208"/>
      <c r="BQ106" s="208"/>
      <c r="BR106" s="208"/>
      <c r="BS106" s="208"/>
      <c r="BT106" s="208"/>
      <c r="BU106" s="208"/>
      <c r="BV106" s="208"/>
      <c r="BW106" s="208"/>
      <c r="BX106" s="208"/>
      <c r="BY106" s="208"/>
      <c r="BZ106" s="208"/>
      <c r="CA106" s="208"/>
      <c r="CB106" s="208"/>
      <c r="CC106" s="208"/>
      <c r="CD106" s="208"/>
      <c r="CE106" s="208"/>
      <c r="CF106" s="208"/>
      <c r="CG106" s="208"/>
      <c r="CH106" s="208"/>
      <c r="CI106" s="208"/>
      <c r="CJ106" s="208"/>
      <c r="CK106" s="208"/>
      <c r="CL106" s="208"/>
      <c r="CM106" s="208"/>
      <c r="CN106" s="208"/>
      <c r="CO106" s="208"/>
      <c r="CP106" s="208"/>
      <c r="CQ106" s="208"/>
      <c r="CR106" s="208"/>
      <c r="CS106" s="208"/>
      <c r="CT106" s="208"/>
      <c r="CU106" s="208"/>
      <c r="CV106" s="208"/>
      <c r="CW106" s="208"/>
      <c r="CX106" s="208"/>
      <c r="CY106" s="208"/>
      <c r="CZ106" s="208"/>
      <c r="DA106" s="208"/>
    </row>
    <row r="107" spans="1:105" s="209" customFormat="1" ht="44.25" customHeight="1" x14ac:dyDescent="0.25">
      <c r="A107" s="395" t="s">
        <v>197</v>
      </c>
      <c r="B107" s="395"/>
      <c r="C107" s="395"/>
      <c r="D107" s="395"/>
      <c r="E107" s="395"/>
      <c r="F107" s="395"/>
      <c r="G107" s="189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8"/>
      <c r="BZ107" s="208"/>
      <c r="CA107" s="208"/>
      <c r="CB107" s="208"/>
      <c r="CC107" s="208"/>
      <c r="CD107" s="208"/>
      <c r="CE107" s="208"/>
      <c r="CF107" s="208"/>
      <c r="CG107" s="208"/>
      <c r="CH107" s="208"/>
      <c r="CI107" s="208"/>
      <c r="CJ107" s="208"/>
      <c r="CK107" s="208"/>
      <c r="CL107" s="208"/>
      <c r="CM107" s="208"/>
      <c r="CN107" s="208"/>
      <c r="CO107" s="208"/>
      <c r="CP107" s="208"/>
      <c r="CQ107" s="208"/>
      <c r="CR107" s="208"/>
      <c r="CS107" s="208"/>
      <c r="CT107" s="208"/>
      <c r="CU107" s="208"/>
      <c r="CV107" s="208"/>
      <c r="CW107" s="208"/>
      <c r="CX107" s="208"/>
      <c r="CY107" s="208"/>
      <c r="CZ107" s="208"/>
      <c r="DA107" s="208"/>
    </row>
  </sheetData>
  <mergeCells count="15">
    <mergeCell ref="A106:F106"/>
    <mergeCell ref="A107:F107"/>
    <mergeCell ref="F16:F17"/>
    <mergeCell ref="A104:F104"/>
    <mergeCell ref="A105:F105"/>
    <mergeCell ref="A103:F103"/>
    <mergeCell ref="G98:G99"/>
    <mergeCell ref="A6:F6"/>
    <mergeCell ref="A7:F7"/>
    <mergeCell ref="A8:F8"/>
    <mergeCell ref="A9:F9"/>
    <mergeCell ref="A16:A17"/>
    <mergeCell ref="B16:B17"/>
    <mergeCell ref="C16:C17"/>
    <mergeCell ref="D16:E16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showGridLines="0" view="pageBreakPreview" topLeftCell="A48" zoomScale="70" zoomScaleNormal="75" zoomScaleSheetLayoutView="70" workbookViewId="0">
      <selection activeCell="B85" sqref="B85"/>
    </sheetView>
  </sheetViews>
  <sheetFormatPr defaultColWidth="9.140625" defaultRowHeight="15" outlineLevelRow="1" x14ac:dyDescent="0.25"/>
  <cols>
    <col min="1" max="1" width="10.28515625" style="51" customWidth="1"/>
    <col min="2" max="2" width="53.7109375" style="51" customWidth="1"/>
    <col min="3" max="3" width="12.85546875" style="51" customWidth="1"/>
    <col min="4" max="4" width="15.140625" style="51" customWidth="1"/>
    <col min="5" max="5" width="14.7109375" style="51" customWidth="1"/>
    <col min="6" max="6" width="38.28515625" style="51" customWidth="1"/>
    <col min="7" max="7" width="38.5703125" style="51" customWidth="1"/>
    <col min="8" max="8" width="11.42578125" style="51" customWidth="1"/>
    <col min="9" max="9" width="9.140625" style="51" customWidth="1"/>
    <col min="10" max="16384" width="9.140625" style="51"/>
  </cols>
  <sheetData>
    <row r="1" spans="1:6" x14ac:dyDescent="0.25">
      <c r="A1" s="50"/>
      <c r="B1" s="50"/>
      <c r="C1" s="50"/>
      <c r="D1" s="50"/>
      <c r="F1" s="52" t="s">
        <v>151</v>
      </c>
    </row>
    <row r="2" spans="1:6" x14ac:dyDescent="0.25">
      <c r="A2" s="50"/>
      <c r="B2" s="50"/>
      <c r="C2" s="50"/>
      <c r="D2" s="50"/>
      <c r="F2" s="52" t="s">
        <v>152</v>
      </c>
    </row>
    <row r="3" spans="1:6" x14ac:dyDescent="0.25">
      <c r="A3" s="50"/>
      <c r="B3" s="50"/>
      <c r="C3" s="50"/>
      <c r="D3" s="50"/>
      <c r="F3" s="52" t="s">
        <v>2</v>
      </c>
    </row>
    <row r="4" spans="1:6" x14ac:dyDescent="0.25">
      <c r="A4" s="50"/>
      <c r="B4" s="50"/>
      <c r="C4" s="50"/>
      <c r="D4" s="50"/>
      <c r="F4" s="52"/>
    </row>
    <row r="5" spans="1:6" x14ac:dyDescent="0.25">
      <c r="A5" s="50"/>
      <c r="B5" s="50"/>
      <c r="C5" s="50"/>
      <c r="D5" s="50"/>
      <c r="F5" s="52"/>
    </row>
    <row r="6" spans="1:6" s="53" customFormat="1" ht="15.75" x14ac:dyDescent="0.25">
      <c r="A6" s="421" t="s">
        <v>3</v>
      </c>
      <c r="B6" s="421"/>
      <c r="C6" s="421"/>
      <c r="D6" s="421"/>
      <c r="E6" s="421"/>
      <c r="F6" s="421"/>
    </row>
    <row r="7" spans="1:6" s="53" customFormat="1" ht="15.75" x14ac:dyDescent="0.25">
      <c r="A7" s="421" t="s">
        <v>4</v>
      </c>
      <c r="B7" s="421"/>
      <c r="C7" s="421"/>
      <c r="D7" s="421"/>
      <c r="E7" s="421"/>
      <c r="F7" s="421"/>
    </row>
    <row r="8" spans="1:6" s="53" customFormat="1" ht="15.75" x14ac:dyDescent="0.25">
      <c r="A8" s="421" t="s">
        <v>5</v>
      </c>
      <c r="B8" s="421"/>
      <c r="C8" s="421"/>
      <c r="D8" s="421"/>
      <c r="E8" s="421"/>
      <c r="F8" s="421"/>
    </row>
    <row r="9" spans="1:6" s="53" customFormat="1" ht="15.75" x14ac:dyDescent="0.25">
      <c r="A9" s="421" t="s">
        <v>6</v>
      </c>
      <c r="B9" s="421"/>
      <c r="C9" s="421"/>
      <c r="D9" s="421"/>
      <c r="E9" s="421"/>
      <c r="F9" s="421"/>
    </row>
    <row r="10" spans="1:6" s="53" customFormat="1" ht="15.75" x14ac:dyDescent="0.25">
      <c r="A10" s="54"/>
      <c r="B10" s="54"/>
      <c r="C10" s="54"/>
      <c r="D10" s="54"/>
      <c r="E10" s="54"/>
      <c r="F10" s="54"/>
    </row>
    <row r="11" spans="1:6" s="53" customFormat="1" ht="15.75" x14ac:dyDescent="0.25">
      <c r="A11" s="55" t="s">
        <v>153</v>
      </c>
      <c r="B11" s="54"/>
      <c r="C11" s="56"/>
      <c r="D11" s="56"/>
      <c r="E11" s="56"/>
      <c r="F11" s="54"/>
    </row>
    <row r="12" spans="1:6" s="53" customFormat="1" ht="15.75" x14ac:dyDescent="0.25">
      <c r="A12" s="55" t="s">
        <v>154</v>
      </c>
      <c r="B12" s="57" t="s">
        <v>155</v>
      </c>
      <c r="C12" s="58"/>
      <c r="D12" s="54"/>
      <c r="E12" s="54"/>
      <c r="F12" s="54"/>
    </row>
    <row r="13" spans="1:6" s="53" customFormat="1" ht="15.75" x14ac:dyDescent="0.25">
      <c r="A13" s="55" t="s">
        <v>156</v>
      </c>
      <c r="B13" s="59" t="s">
        <v>157</v>
      </c>
      <c r="C13" s="58"/>
      <c r="D13" s="54"/>
      <c r="E13" s="54"/>
      <c r="F13" s="54"/>
    </row>
    <row r="14" spans="1:6" s="53" customFormat="1" ht="15.75" x14ac:dyDescent="0.25">
      <c r="A14" s="55" t="s">
        <v>158</v>
      </c>
      <c r="B14" s="54"/>
      <c r="C14" s="60"/>
      <c r="D14" s="61"/>
      <c r="E14" s="54"/>
      <c r="F14" s="54"/>
    </row>
    <row r="15" spans="1:6" s="53" customFormat="1" ht="15.75" x14ac:dyDescent="0.25">
      <c r="A15" s="54"/>
      <c r="B15" s="54"/>
      <c r="C15" s="54"/>
      <c r="D15" s="62"/>
      <c r="E15" s="54"/>
      <c r="F15" s="54"/>
    </row>
    <row r="16" spans="1:6" s="53" customFormat="1" ht="15.75" x14ac:dyDescent="0.25">
      <c r="A16" s="422" t="s">
        <v>11</v>
      </c>
      <c r="B16" s="422" t="s">
        <v>12</v>
      </c>
      <c r="C16" s="422" t="s">
        <v>159</v>
      </c>
      <c r="D16" s="63">
        <v>2026</v>
      </c>
      <c r="E16" s="64"/>
      <c r="F16" s="424" t="s">
        <v>14</v>
      </c>
    </row>
    <row r="17" spans="1:8" s="53" customFormat="1" ht="15.75" x14ac:dyDescent="0.25">
      <c r="A17" s="423"/>
      <c r="B17" s="423"/>
      <c r="C17" s="423"/>
      <c r="D17" s="263" t="s">
        <v>15</v>
      </c>
      <c r="E17" s="263" t="s">
        <v>16</v>
      </c>
      <c r="F17" s="424"/>
    </row>
    <row r="18" spans="1:8" s="53" customFormat="1" ht="15.75" x14ac:dyDescent="0.25">
      <c r="A18" s="65" t="s">
        <v>17</v>
      </c>
      <c r="B18" s="66" t="s">
        <v>18</v>
      </c>
      <c r="C18" s="263" t="s">
        <v>19</v>
      </c>
      <c r="D18" s="263" t="s">
        <v>19</v>
      </c>
      <c r="E18" s="263" t="s">
        <v>19</v>
      </c>
      <c r="F18" s="269" t="s">
        <v>19</v>
      </c>
    </row>
    <row r="19" spans="1:8" s="53" customFormat="1" ht="15.75" x14ac:dyDescent="0.25">
      <c r="A19" s="65" t="s">
        <v>20</v>
      </c>
      <c r="B19" s="66" t="s">
        <v>21</v>
      </c>
      <c r="C19" s="263" t="s">
        <v>22</v>
      </c>
      <c r="D19" s="67">
        <f>D20+D41+D64+D65+D66</f>
        <v>9561331.8419483155</v>
      </c>
      <c r="E19" s="67"/>
      <c r="F19" s="66"/>
      <c r="G19" s="68"/>
      <c r="H19" s="69"/>
    </row>
    <row r="20" spans="1:8" s="53" customFormat="1" ht="110.25" x14ac:dyDescent="0.25">
      <c r="A20" s="65" t="s">
        <v>23</v>
      </c>
      <c r="B20" s="66" t="s">
        <v>160</v>
      </c>
      <c r="C20" s="263" t="s">
        <v>22</v>
      </c>
      <c r="D20" s="67">
        <v>3798706.4247989482</v>
      </c>
      <c r="E20" s="67"/>
      <c r="F20" s="70" t="s">
        <v>161</v>
      </c>
      <c r="G20" s="68"/>
      <c r="H20" s="69"/>
    </row>
    <row r="21" spans="1:8" s="53" customFormat="1" ht="15.75" x14ac:dyDescent="0.25">
      <c r="A21" s="65" t="s">
        <v>26</v>
      </c>
      <c r="B21" s="66" t="s">
        <v>27</v>
      </c>
      <c r="C21" s="263" t="s">
        <v>22</v>
      </c>
      <c r="D21" s="67" t="s">
        <v>25</v>
      </c>
      <c r="E21" s="67"/>
      <c r="F21" s="66"/>
      <c r="G21" s="68"/>
      <c r="H21" s="69"/>
    </row>
    <row r="22" spans="1:8" s="53" customFormat="1" ht="31.5" x14ac:dyDescent="0.25">
      <c r="A22" s="65" t="s">
        <v>28</v>
      </c>
      <c r="B22" s="66" t="s">
        <v>29</v>
      </c>
      <c r="C22" s="263" t="s">
        <v>22</v>
      </c>
      <c r="D22" s="67" t="s">
        <v>25</v>
      </c>
      <c r="E22" s="67"/>
      <c r="F22" s="66"/>
    </row>
    <row r="23" spans="1:8" s="53" customFormat="1" ht="15.75" x14ac:dyDescent="0.25">
      <c r="A23" s="65" t="s">
        <v>30</v>
      </c>
      <c r="B23" s="66" t="s">
        <v>31</v>
      </c>
      <c r="C23" s="263" t="s">
        <v>22</v>
      </c>
      <c r="D23" s="67" t="s">
        <v>25</v>
      </c>
      <c r="E23" s="67"/>
      <c r="F23" s="66"/>
    </row>
    <row r="24" spans="1:8" s="53" customFormat="1" ht="63" x14ac:dyDescent="0.25">
      <c r="A24" s="65" t="s">
        <v>32</v>
      </c>
      <c r="B24" s="66" t="s">
        <v>33</v>
      </c>
      <c r="C24" s="263" t="s">
        <v>22</v>
      </c>
      <c r="D24" s="67" t="s">
        <v>25</v>
      </c>
      <c r="E24" s="67"/>
      <c r="F24" s="66"/>
    </row>
    <row r="25" spans="1:8" s="53" customFormat="1" ht="15.75" x14ac:dyDescent="0.25">
      <c r="A25" s="65" t="s">
        <v>34</v>
      </c>
      <c r="B25" s="66" t="s">
        <v>35</v>
      </c>
      <c r="C25" s="263" t="s">
        <v>22</v>
      </c>
      <c r="D25" s="67" t="s">
        <v>25</v>
      </c>
      <c r="E25" s="67"/>
      <c r="F25" s="66"/>
    </row>
    <row r="26" spans="1:8" s="53" customFormat="1" ht="15.75" x14ac:dyDescent="0.25">
      <c r="A26" s="65" t="s">
        <v>36</v>
      </c>
      <c r="B26" s="66" t="s">
        <v>37</v>
      </c>
      <c r="C26" s="263" t="s">
        <v>22</v>
      </c>
      <c r="D26" s="67" t="s">
        <v>25</v>
      </c>
      <c r="E26" s="67"/>
      <c r="F26" s="66"/>
    </row>
    <row r="27" spans="1:8" s="53" customFormat="1" ht="15.75" x14ac:dyDescent="0.25">
      <c r="A27" s="65" t="s">
        <v>38</v>
      </c>
      <c r="B27" s="66" t="s">
        <v>35</v>
      </c>
      <c r="C27" s="263" t="s">
        <v>22</v>
      </c>
      <c r="D27" s="67" t="s">
        <v>25</v>
      </c>
      <c r="E27" s="67"/>
      <c r="F27" s="66"/>
    </row>
    <row r="28" spans="1:8" s="53" customFormat="1" ht="15.75" x14ac:dyDescent="0.25">
      <c r="A28" s="65" t="s">
        <v>39</v>
      </c>
      <c r="B28" s="66" t="s">
        <v>162</v>
      </c>
      <c r="C28" s="263" t="s">
        <v>22</v>
      </c>
      <c r="D28" s="67" t="s">
        <v>25</v>
      </c>
      <c r="E28" s="67"/>
      <c r="F28" s="66"/>
    </row>
    <row r="29" spans="1:8" s="53" customFormat="1" ht="15.75" x14ac:dyDescent="0.25">
      <c r="A29" s="65" t="s">
        <v>163</v>
      </c>
      <c r="B29" s="66" t="s">
        <v>164</v>
      </c>
      <c r="C29" s="263" t="s">
        <v>22</v>
      </c>
      <c r="D29" s="67" t="s">
        <v>25</v>
      </c>
      <c r="E29" s="67"/>
      <c r="F29" s="66"/>
    </row>
    <row r="30" spans="1:8" s="53" customFormat="1" ht="31.5" x14ac:dyDescent="0.25">
      <c r="A30" s="65" t="s">
        <v>43</v>
      </c>
      <c r="B30" s="66" t="s">
        <v>165</v>
      </c>
      <c r="C30" s="263" t="s">
        <v>22</v>
      </c>
      <c r="D30" s="67" t="s">
        <v>25</v>
      </c>
      <c r="E30" s="67"/>
      <c r="F30" s="71"/>
    </row>
    <row r="31" spans="1:8" s="53" customFormat="1" ht="15.75" x14ac:dyDescent="0.25">
      <c r="A31" s="65" t="s">
        <v>166</v>
      </c>
      <c r="B31" s="66" t="s">
        <v>167</v>
      </c>
      <c r="C31" s="263" t="s">
        <v>22</v>
      </c>
      <c r="D31" s="67" t="s">
        <v>25</v>
      </c>
      <c r="E31" s="67"/>
      <c r="F31" s="71"/>
    </row>
    <row r="32" spans="1:8" s="53" customFormat="1" ht="15.75" hidden="1" outlineLevel="1" x14ac:dyDescent="0.25">
      <c r="A32" s="65" t="s">
        <v>47</v>
      </c>
      <c r="B32" s="66" t="s">
        <v>48</v>
      </c>
      <c r="C32" s="263" t="s">
        <v>22</v>
      </c>
      <c r="D32" s="67" t="s">
        <v>25</v>
      </c>
      <c r="E32" s="67"/>
      <c r="F32" s="71"/>
    </row>
    <row r="33" spans="1:6" s="53" customFormat="1" ht="15.75" hidden="1" outlineLevel="1" x14ac:dyDescent="0.25">
      <c r="A33" s="65" t="s">
        <v>49</v>
      </c>
      <c r="B33" s="66" t="s">
        <v>50</v>
      </c>
      <c r="C33" s="263"/>
      <c r="D33" s="67" t="s">
        <v>25</v>
      </c>
      <c r="E33" s="67"/>
      <c r="F33" s="71"/>
    </row>
    <row r="34" spans="1:6" s="53" customFormat="1" ht="15.75" hidden="1" outlineLevel="1" x14ac:dyDescent="0.25">
      <c r="A34" s="65" t="s">
        <v>51</v>
      </c>
      <c r="B34" s="66" t="s">
        <v>52</v>
      </c>
      <c r="C34" s="263" t="s">
        <v>22</v>
      </c>
      <c r="D34" s="67" t="s">
        <v>25</v>
      </c>
      <c r="E34" s="67"/>
      <c r="F34" s="71"/>
    </row>
    <row r="35" spans="1:6" s="53" customFormat="1" ht="31.5" hidden="1" outlineLevel="1" x14ac:dyDescent="0.25">
      <c r="A35" s="65" t="s">
        <v>53</v>
      </c>
      <c r="B35" s="66" t="s">
        <v>54</v>
      </c>
      <c r="C35" s="263" t="s">
        <v>22</v>
      </c>
      <c r="D35" s="67" t="s">
        <v>25</v>
      </c>
      <c r="E35" s="67"/>
      <c r="F35" s="71"/>
    </row>
    <row r="36" spans="1:6" s="53" customFormat="1" ht="15.75" hidden="1" outlineLevel="1" x14ac:dyDescent="0.25">
      <c r="A36" s="65" t="s">
        <v>55</v>
      </c>
      <c r="B36" s="66" t="s">
        <v>56</v>
      </c>
      <c r="C36" s="263" t="s">
        <v>22</v>
      </c>
      <c r="D36" s="67" t="s">
        <v>25</v>
      </c>
      <c r="E36" s="67"/>
      <c r="F36" s="71"/>
    </row>
    <row r="37" spans="1:6" s="53" customFormat="1" ht="15.75" hidden="1" outlineLevel="1" x14ac:dyDescent="0.25">
      <c r="A37" s="65" t="s">
        <v>57</v>
      </c>
      <c r="B37" s="66" t="s">
        <v>58</v>
      </c>
      <c r="C37" s="263" t="s">
        <v>22</v>
      </c>
      <c r="D37" s="67" t="s">
        <v>25</v>
      </c>
      <c r="E37" s="67"/>
      <c r="F37" s="71"/>
    </row>
    <row r="38" spans="1:6" s="53" customFormat="1" ht="15.75" hidden="1" outlineLevel="1" x14ac:dyDescent="0.25">
      <c r="A38" s="65" t="s">
        <v>168</v>
      </c>
      <c r="B38" s="66" t="s">
        <v>169</v>
      </c>
      <c r="C38" s="263" t="s">
        <v>22</v>
      </c>
      <c r="D38" s="67" t="s">
        <v>25</v>
      </c>
      <c r="E38" s="67"/>
      <c r="F38" s="71"/>
    </row>
    <row r="39" spans="1:6" s="53" customFormat="1" ht="31.5" collapsed="1" x14ac:dyDescent="0.25">
      <c r="A39" s="65" t="s">
        <v>59</v>
      </c>
      <c r="B39" s="66" t="s">
        <v>60</v>
      </c>
      <c r="C39" s="263" t="s">
        <v>22</v>
      </c>
      <c r="D39" s="67" t="s">
        <v>25</v>
      </c>
      <c r="E39" s="67"/>
      <c r="F39" s="66"/>
    </row>
    <row r="40" spans="1:6" s="53" customFormat="1" ht="39" customHeight="1" x14ac:dyDescent="0.25">
      <c r="A40" s="65" t="s">
        <v>61</v>
      </c>
      <c r="B40" s="66" t="s">
        <v>62</v>
      </c>
      <c r="C40" s="263" t="s">
        <v>22</v>
      </c>
      <c r="D40" s="67" t="s">
        <v>25</v>
      </c>
      <c r="E40" s="67"/>
      <c r="F40" s="66"/>
    </row>
    <row r="41" spans="1:6" s="53" customFormat="1" ht="31.5" x14ac:dyDescent="0.25">
      <c r="A41" s="65" t="s">
        <v>63</v>
      </c>
      <c r="B41" s="66" t="s">
        <v>64</v>
      </c>
      <c r="C41" s="263" t="s">
        <v>22</v>
      </c>
      <c r="D41" s="67">
        <f>D42+D44+D45+D46+D47+D48+D49+D50+D51+D54</f>
        <v>5553953.3571493672</v>
      </c>
      <c r="E41" s="72"/>
      <c r="F41" s="66"/>
    </row>
    <row r="42" spans="1:6" s="53" customFormat="1" ht="15.75" x14ac:dyDescent="0.25">
      <c r="A42" s="65" t="s">
        <v>65</v>
      </c>
      <c r="B42" s="66" t="s">
        <v>66</v>
      </c>
      <c r="C42" s="263" t="s">
        <v>22</v>
      </c>
      <c r="D42" s="67">
        <v>3135860.32</v>
      </c>
      <c r="E42" s="72"/>
      <c r="F42" s="66"/>
    </row>
    <row r="43" spans="1:6" s="53" customFormat="1" ht="47.25" x14ac:dyDescent="0.25">
      <c r="A43" s="65" t="s">
        <v>67</v>
      </c>
      <c r="B43" s="66" t="s">
        <v>68</v>
      </c>
      <c r="C43" s="263" t="s">
        <v>22</v>
      </c>
      <c r="D43" s="67"/>
      <c r="E43" s="72"/>
      <c r="F43" s="66"/>
    </row>
    <row r="44" spans="1:6" s="53" customFormat="1" ht="15.75" x14ac:dyDescent="0.25">
      <c r="A44" s="65" t="s">
        <v>69</v>
      </c>
      <c r="B44" s="66" t="s">
        <v>170</v>
      </c>
      <c r="C44" s="263" t="s">
        <v>22</v>
      </c>
      <c r="D44" s="67">
        <v>2470.19</v>
      </c>
      <c r="E44" s="67"/>
      <c r="F44" s="66"/>
    </row>
    <row r="45" spans="1:6" s="53" customFormat="1" ht="15.75" x14ac:dyDescent="0.25">
      <c r="A45" s="65" t="s">
        <v>71</v>
      </c>
      <c r="B45" s="66" t="s">
        <v>72</v>
      </c>
      <c r="C45" s="263" t="s">
        <v>22</v>
      </c>
      <c r="D45" s="67">
        <v>685696.6</v>
      </c>
      <c r="E45" s="67"/>
      <c r="F45" s="66"/>
    </row>
    <row r="46" spans="1:6" s="53" customFormat="1" ht="47.25" x14ac:dyDescent="0.25">
      <c r="A46" s="65" t="s">
        <v>73</v>
      </c>
      <c r="B46" s="66" t="s">
        <v>74</v>
      </c>
      <c r="C46" s="263" t="s">
        <v>22</v>
      </c>
      <c r="D46" s="67">
        <v>0</v>
      </c>
      <c r="E46" s="72"/>
      <c r="F46" s="66"/>
    </row>
    <row r="47" spans="1:6" s="53" customFormat="1" ht="15.75" x14ac:dyDescent="0.25">
      <c r="A47" s="65" t="s">
        <v>75</v>
      </c>
      <c r="B47" s="66" t="s">
        <v>76</v>
      </c>
      <c r="C47" s="263" t="s">
        <v>22</v>
      </c>
      <c r="D47" s="67">
        <v>604710.04</v>
      </c>
      <c r="E47" s="67"/>
      <c r="F47" s="66"/>
    </row>
    <row r="48" spans="1:6" s="53" customFormat="1" ht="15.75" x14ac:dyDescent="0.25">
      <c r="A48" s="65" t="s">
        <v>77</v>
      </c>
      <c r="B48" s="66" t="s">
        <v>78</v>
      </c>
      <c r="C48" s="263" t="s">
        <v>22</v>
      </c>
      <c r="D48" s="67">
        <v>0</v>
      </c>
      <c r="E48" s="67"/>
      <c r="F48" s="66"/>
    </row>
    <row r="49" spans="1:6" s="53" customFormat="1" ht="15.75" x14ac:dyDescent="0.25">
      <c r="A49" s="65" t="s">
        <v>79</v>
      </c>
      <c r="B49" s="66" t="s">
        <v>80</v>
      </c>
      <c r="C49" s="263" t="s">
        <v>22</v>
      </c>
      <c r="D49" s="67">
        <v>0</v>
      </c>
      <c r="E49" s="67"/>
      <c r="F49" s="66"/>
    </row>
    <row r="50" spans="1:6" s="53" customFormat="1" ht="15.75" x14ac:dyDescent="0.25">
      <c r="A50" s="65" t="s">
        <v>81</v>
      </c>
      <c r="B50" s="66" t="s">
        <v>82</v>
      </c>
      <c r="C50" s="263" t="s">
        <v>22</v>
      </c>
      <c r="D50" s="67">
        <v>33377.919999999998</v>
      </c>
      <c r="E50" s="67"/>
      <c r="F50" s="66"/>
    </row>
    <row r="51" spans="1:6" s="53" customFormat="1" ht="63" x14ac:dyDescent="0.25">
      <c r="A51" s="65" t="s">
        <v>83</v>
      </c>
      <c r="B51" s="66" t="s">
        <v>84</v>
      </c>
      <c r="C51" s="263" t="s">
        <v>22</v>
      </c>
      <c r="D51" s="67">
        <v>418004.96915203333</v>
      </c>
      <c r="E51" s="67"/>
      <c r="F51" s="66"/>
    </row>
    <row r="52" spans="1:6" s="53" customFormat="1" ht="31.5" x14ac:dyDescent="0.25">
      <c r="A52" s="65" t="s">
        <v>85</v>
      </c>
      <c r="B52" s="66" t="s">
        <v>86</v>
      </c>
      <c r="C52" s="263" t="s">
        <v>87</v>
      </c>
      <c r="D52" s="67">
        <v>2565</v>
      </c>
      <c r="E52" s="72"/>
      <c r="F52" s="66"/>
    </row>
    <row r="53" spans="1:6" s="53" customFormat="1" ht="110.25" x14ac:dyDescent="0.25">
      <c r="A53" s="65" t="s">
        <v>88</v>
      </c>
      <c r="B53" s="66" t="s">
        <v>89</v>
      </c>
      <c r="C53" s="271" t="s">
        <v>22</v>
      </c>
      <c r="D53" s="67"/>
      <c r="E53" s="72"/>
      <c r="F53" s="66"/>
    </row>
    <row r="54" spans="1:6" s="53" customFormat="1" ht="31.5" x14ac:dyDescent="0.25">
      <c r="A54" s="65" t="s">
        <v>90</v>
      </c>
      <c r="B54" s="66" t="s">
        <v>171</v>
      </c>
      <c r="C54" s="263" t="s">
        <v>22</v>
      </c>
      <c r="D54" s="67">
        <f>SUM(D55:D63)</f>
        <v>673833.31799733324</v>
      </c>
      <c r="E54" s="67"/>
      <c r="F54" s="66"/>
    </row>
    <row r="55" spans="1:6" s="53" customFormat="1" ht="15.75" x14ac:dyDescent="0.25">
      <c r="A55" s="65" t="s">
        <v>172</v>
      </c>
      <c r="B55" s="66" t="s">
        <v>173</v>
      </c>
      <c r="C55" s="263" t="s">
        <v>22</v>
      </c>
      <c r="D55" s="67">
        <v>8564.1190220247408</v>
      </c>
      <c r="E55" s="72"/>
      <c r="F55" s="71"/>
    </row>
    <row r="56" spans="1:6" s="53" customFormat="1" ht="15.75" x14ac:dyDescent="0.25">
      <c r="A56" s="65" t="s">
        <v>174</v>
      </c>
      <c r="B56" s="66" t="s">
        <v>175</v>
      </c>
      <c r="C56" s="263" t="s">
        <v>22</v>
      </c>
      <c r="D56" s="67">
        <v>3900</v>
      </c>
      <c r="E56" s="72"/>
      <c r="F56" s="73"/>
    </row>
    <row r="57" spans="1:6" s="53" customFormat="1" ht="15.75" x14ac:dyDescent="0.25">
      <c r="A57" s="65" t="s">
        <v>176</v>
      </c>
      <c r="B57" s="66" t="s">
        <v>177</v>
      </c>
      <c r="C57" s="263" t="s">
        <v>22</v>
      </c>
      <c r="D57" s="67">
        <v>0</v>
      </c>
      <c r="E57" s="72"/>
      <c r="F57" s="73"/>
    </row>
    <row r="58" spans="1:6" s="53" customFormat="1" ht="15.75" x14ac:dyDescent="0.25">
      <c r="A58" s="65" t="s">
        <v>178</v>
      </c>
      <c r="B58" s="66" t="s">
        <v>179</v>
      </c>
      <c r="C58" s="263" t="s">
        <v>22</v>
      </c>
      <c r="D58" s="67">
        <v>18680.392648559577</v>
      </c>
      <c r="E58" s="72"/>
      <c r="F58" s="66"/>
    </row>
    <row r="59" spans="1:6" s="53" customFormat="1" ht="15.75" x14ac:dyDescent="0.25">
      <c r="A59" s="65" t="s">
        <v>180</v>
      </c>
      <c r="B59" s="66" t="s">
        <v>181</v>
      </c>
      <c r="C59" s="263" t="s">
        <v>22</v>
      </c>
      <c r="D59" s="67">
        <v>44162.609400000001</v>
      </c>
      <c r="E59" s="72"/>
      <c r="F59" s="73"/>
    </row>
    <row r="60" spans="1:6" s="53" customFormat="1" ht="31.5" x14ac:dyDescent="0.25">
      <c r="A60" s="65" t="s">
        <v>182</v>
      </c>
      <c r="B60" s="66" t="s">
        <v>183</v>
      </c>
      <c r="C60" s="263" t="s">
        <v>22</v>
      </c>
      <c r="D60" s="67">
        <v>10315.694080000003</v>
      </c>
      <c r="E60" s="72"/>
      <c r="F60" s="73"/>
    </row>
    <row r="61" spans="1:6" s="53" customFormat="1" ht="15.75" x14ac:dyDescent="0.25">
      <c r="A61" s="65" t="s">
        <v>184</v>
      </c>
      <c r="B61" s="66" t="s">
        <v>185</v>
      </c>
      <c r="C61" s="263" t="s">
        <v>22</v>
      </c>
      <c r="D61" s="67">
        <v>118.02720000000001</v>
      </c>
      <c r="E61" s="72"/>
      <c r="F61" s="73"/>
    </row>
    <row r="62" spans="1:6" s="53" customFormat="1" ht="15.75" x14ac:dyDescent="0.25">
      <c r="A62" s="65" t="s">
        <v>186</v>
      </c>
      <c r="B62" s="66" t="s">
        <v>187</v>
      </c>
      <c r="C62" s="263" t="s">
        <v>22</v>
      </c>
      <c r="D62" s="67">
        <v>10355.353932285778</v>
      </c>
      <c r="E62" s="72"/>
      <c r="F62" s="73"/>
    </row>
    <row r="63" spans="1:6" s="53" customFormat="1" ht="15.75" x14ac:dyDescent="0.25">
      <c r="A63" s="65" t="s">
        <v>188</v>
      </c>
      <c r="B63" s="66" t="s">
        <v>189</v>
      </c>
      <c r="C63" s="263" t="s">
        <v>22</v>
      </c>
      <c r="D63" s="67">
        <v>577737.12171446311</v>
      </c>
      <c r="E63" s="72"/>
      <c r="F63" s="73"/>
    </row>
    <row r="64" spans="1:6" s="53" customFormat="1" ht="47.25" x14ac:dyDescent="0.25">
      <c r="A64" s="65" t="s">
        <v>91</v>
      </c>
      <c r="B64" s="66" t="s">
        <v>92</v>
      </c>
      <c r="C64" s="263" t="s">
        <v>22</v>
      </c>
      <c r="D64" s="67">
        <v>163355.25</v>
      </c>
      <c r="E64" s="72"/>
      <c r="F64" s="66"/>
    </row>
    <row r="65" spans="1:6" s="53" customFormat="1" ht="31.5" x14ac:dyDescent="0.25">
      <c r="A65" s="65" t="s">
        <v>360</v>
      </c>
      <c r="B65" s="66" t="s">
        <v>362</v>
      </c>
      <c r="C65" s="263" t="s">
        <v>22</v>
      </c>
      <c r="D65" s="67">
        <v>-1636.82</v>
      </c>
      <c r="E65" s="72"/>
      <c r="F65" s="66"/>
    </row>
    <row r="66" spans="1:6" s="53" customFormat="1" ht="31.5" x14ac:dyDescent="0.25">
      <c r="A66" s="65" t="s">
        <v>363</v>
      </c>
      <c r="B66" s="66" t="s">
        <v>364</v>
      </c>
      <c r="C66" s="263" t="s">
        <v>22</v>
      </c>
      <c r="D66" s="67">
        <v>46953.63</v>
      </c>
      <c r="E66" s="72"/>
      <c r="F66" s="66"/>
    </row>
    <row r="67" spans="1:6" s="53" customFormat="1" ht="15.75" x14ac:dyDescent="0.25">
      <c r="A67" s="65" t="s">
        <v>93</v>
      </c>
      <c r="B67" s="66" t="s">
        <v>190</v>
      </c>
      <c r="C67" s="263" t="s">
        <v>22</v>
      </c>
      <c r="D67" s="67" t="str">
        <f>D29</f>
        <v>нет данных</v>
      </c>
      <c r="E67" s="67"/>
      <c r="F67" s="66"/>
    </row>
    <row r="68" spans="1:6" s="53" customFormat="1" ht="31.5" x14ac:dyDescent="0.25">
      <c r="A68" s="65" t="s">
        <v>95</v>
      </c>
      <c r="B68" s="66" t="s">
        <v>96</v>
      </c>
      <c r="C68" s="263" t="s">
        <v>22</v>
      </c>
      <c r="D68" s="67">
        <v>2571147.7122999998</v>
      </c>
      <c r="E68" s="72"/>
      <c r="F68" s="66"/>
    </row>
    <row r="69" spans="1:6" s="53" customFormat="1" ht="31.5" x14ac:dyDescent="0.25">
      <c r="A69" s="65" t="s">
        <v>23</v>
      </c>
      <c r="B69" s="66" t="s">
        <v>97</v>
      </c>
      <c r="C69" s="263" t="s">
        <v>98</v>
      </c>
      <c r="D69" s="67">
        <v>619233.99999999988</v>
      </c>
      <c r="E69" s="72"/>
      <c r="F69" s="73"/>
    </row>
    <row r="70" spans="1:6" s="53" customFormat="1" ht="63" x14ac:dyDescent="0.25">
      <c r="A70" s="65" t="s">
        <v>63</v>
      </c>
      <c r="B70" s="66" t="s">
        <v>99</v>
      </c>
      <c r="C70" s="263" t="s">
        <v>100</v>
      </c>
      <c r="D70" s="67">
        <v>4067.7390329019404</v>
      </c>
      <c r="E70" s="67"/>
      <c r="F70" s="66"/>
    </row>
    <row r="71" spans="1:6" s="53" customFormat="1" ht="63" x14ac:dyDescent="0.25">
      <c r="A71" s="65" t="s">
        <v>101</v>
      </c>
      <c r="B71" s="66" t="s">
        <v>102</v>
      </c>
      <c r="C71" s="263" t="s">
        <v>19</v>
      </c>
      <c r="D71" s="67" t="s">
        <v>19</v>
      </c>
      <c r="E71" s="67"/>
      <c r="F71" s="66"/>
    </row>
    <row r="72" spans="1:6" s="53" customFormat="1" ht="15.75" x14ac:dyDescent="0.25">
      <c r="A72" s="65" t="s">
        <v>20</v>
      </c>
      <c r="B72" s="66" t="s">
        <v>103</v>
      </c>
      <c r="C72" s="263" t="s">
        <v>104</v>
      </c>
      <c r="D72" s="67" t="s">
        <v>25</v>
      </c>
      <c r="E72" s="72"/>
      <c r="F72" s="66"/>
    </row>
    <row r="73" spans="1:6" s="53" customFormat="1" ht="15.75" x14ac:dyDescent="0.25">
      <c r="A73" s="65" t="s">
        <v>105</v>
      </c>
      <c r="B73" s="66" t="s">
        <v>106</v>
      </c>
      <c r="C73" s="263" t="s">
        <v>191</v>
      </c>
      <c r="D73" s="67" t="s">
        <v>25</v>
      </c>
      <c r="E73" s="72"/>
      <c r="F73" s="66"/>
    </row>
    <row r="74" spans="1:6" s="53" customFormat="1" ht="15.75" x14ac:dyDescent="0.25">
      <c r="A74" s="65" t="s">
        <v>108</v>
      </c>
      <c r="B74" s="66" t="s">
        <v>109</v>
      </c>
      <c r="C74" s="263" t="s">
        <v>191</v>
      </c>
      <c r="D74" s="67" t="s">
        <v>25</v>
      </c>
      <c r="E74" s="72"/>
      <c r="F74" s="66"/>
    </row>
    <row r="75" spans="1:6" s="53" customFormat="1" ht="15.75" x14ac:dyDescent="0.25">
      <c r="A75" s="65" t="s">
        <v>110</v>
      </c>
      <c r="B75" s="66" t="s">
        <v>111</v>
      </c>
      <c r="C75" s="263" t="s">
        <v>191</v>
      </c>
      <c r="D75" s="67" t="s">
        <v>25</v>
      </c>
      <c r="E75" s="72"/>
      <c r="F75" s="66"/>
    </row>
    <row r="76" spans="1:6" s="53" customFormat="1" ht="15.75" x14ac:dyDescent="0.25">
      <c r="A76" s="65" t="s">
        <v>112</v>
      </c>
      <c r="B76" s="66" t="s">
        <v>113</v>
      </c>
      <c r="C76" s="263" t="s">
        <v>191</v>
      </c>
      <c r="D76" s="67" t="s">
        <v>25</v>
      </c>
      <c r="E76" s="72"/>
      <c r="F76" s="66"/>
    </row>
    <row r="77" spans="1:6" s="53" customFormat="1" ht="15.75" x14ac:dyDescent="0.25">
      <c r="A77" s="65" t="s">
        <v>114</v>
      </c>
      <c r="B77" s="66" t="s">
        <v>115</v>
      </c>
      <c r="C77" s="263" t="s">
        <v>191</v>
      </c>
      <c r="D77" s="67" t="s">
        <v>25</v>
      </c>
      <c r="E77" s="72"/>
      <c r="F77" s="66"/>
    </row>
    <row r="78" spans="1:6" s="53" customFormat="1" ht="31.5" x14ac:dyDescent="0.25">
      <c r="A78" s="65" t="s">
        <v>116</v>
      </c>
      <c r="B78" s="66" t="s">
        <v>117</v>
      </c>
      <c r="C78" s="263" t="s">
        <v>118</v>
      </c>
      <c r="D78" s="74">
        <f>SUM(D79:D82)</f>
        <v>65860.607000000004</v>
      </c>
      <c r="E78" s="66"/>
      <c r="F78" s="66"/>
    </row>
    <row r="79" spans="1:6" s="53" customFormat="1" ht="15.75" x14ac:dyDescent="0.25">
      <c r="A79" s="262" t="s">
        <v>119</v>
      </c>
      <c r="B79" s="66" t="s">
        <v>109</v>
      </c>
      <c r="C79" s="263" t="s">
        <v>118</v>
      </c>
      <c r="D79" s="74">
        <v>6602.3239999999996</v>
      </c>
      <c r="E79" s="66"/>
      <c r="F79" s="66"/>
    </row>
    <row r="80" spans="1:6" s="53" customFormat="1" ht="15.75" x14ac:dyDescent="0.25">
      <c r="A80" s="262" t="s">
        <v>120</v>
      </c>
      <c r="B80" s="66" t="s">
        <v>111</v>
      </c>
      <c r="C80" s="263" t="s">
        <v>118</v>
      </c>
      <c r="D80" s="74">
        <v>5705.29</v>
      </c>
      <c r="E80" s="66"/>
      <c r="F80" s="66"/>
    </row>
    <row r="81" spans="1:10" s="53" customFormat="1" ht="15.75" x14ac:dyDescent="0.25">
      <c r="A81" s="262" t="s">
        <v>121</v>
      </c>
      <c r="B81" s="66" t="s">
        <v>113</v>
      </c>
      <c r="C81" s="263" t="s">
        <v>118</v>
      </c>
      <c r="D81" s="74">
        <v>24902.100000000002</v>
      </c>
      <c r="E81" s="66"/>
      <c r="F81" s="66"/>
    </row>
    <row r="82" spans="1:10" s="53" customFormat="1" ht="15.75" x14ac:dyDescent="0.25">
      <c r="A82" s="262" t="s">
        <v>122</v>
      </c>
      <c r="B82" s="66" t="s">
        <v>115</v>
      </c>
      <c r="C82" s="263" t="s">
        <v>118</v>
      </c>
      <c r="D82" s="74">
        <v>28650.893</v>
      </c>
      <c r="E82" s="66"/>
      <c r="F82" s="66"/>
    </row>
    <row r="83" spans="1:10" s="53" customFormat="1" ht="31.5" x14ac:dyDescent="0.25">
      <c r="A83" s="65" t="s">
        <v>123</v>
      </c>
      <c r="B83" s="66" t="s">
        <v>124</v>
      </c>
      <c r="C83" s="263" t="s">
        <v>118</v>
      </c>
      <c r="D83" s="74">
        <f>SUM(D84:D87)</f>
        <v>94002.713000000003</v>
      </c>
      <c r="E83" s="66"/>
      <c r="F83" s="66"/>
    </row>
    <row r="84" spans="1:10" s="53" customFormat="1" ht="15.75" x14ac:dyDescent="0.25">
      <c r="A84" s="262" t="s">
        <v>125</v>
      </c>
      <c r="B84" s="66" t="s">
        <v>109</v>
      </c>
      <c r="C84" s="263" t="s">
        <v>118</v>
      </c>
      <c r="D84" s="74">
        <v>19389.099999999999</v>
      </c>
      <c r="E84" s="66"/>
      <c r="F84" s="66"/>
    </row>
    <row r="85" spans="1:10" s="53" customFormat="1" ht="15.75" x14ac:dyDescent="0.25">
      <c r="A85" s="262" t="s">
        <v>126</v>
      </c>
      <c r="B85" s="66" t="s">
        <v>111</v>
      </c>
      <c r="C85" s="263" t="s">
        <v>118</v>
      </c>
      <c r="D85" s="74">
        <v>19564</v>
      </c>
      <c r="E85" s="66"/>
    </row>
    <row r="86" spans="1:10" s="53" customFormat="1" ht="15.75" x14ac:dyDescent="0.25">
      <c r="A86" s="262" t="s">
        <v>127</v>
      </c>
      <c r="B86" s="66" t="s">
        <v>113</v>
      </c>
      <c r="C86" s="263" t="s">
        <v>118</v>
      </c>
      <c r="D86" s="74">
        <v>55049.613000000005</v>
      </c>
      <c r="E86" s="66"/>
      <c r="F86" s="66"/>
    </row>
    <row r="87" spans="1:10" s="53" customFormat="1" ht="15.75" x14ac:dyDescent="0.25">
      <c r="A87" s="262" t="s">
        <v>128</v>
      </c>
      <c r="B87" s="66" t="s">
        <v>115</v>
      </c>
      <c r="C87" s="263" t="s">
        <v>118</v>
      </c>
      <c r="D87" s="74">
        <v>0</v>
      </c>
      <c r="E87" s="66"/>
      <c r="F87" s="66"/>
    </row>
    <row r="88" spans="1:10" s="53" customFormat="1" ht="15.75" x14ac:dyDescent="0.25">
      <c r="A88" s="65" t="s">
        <v>129</v>
      </c>
      <c r="B88" s="66" t="s">
        <v>130</v>
      </c>
      <c r="C88" s="263" t="s">
        <v>131</v>
      </c>
      <c r="D88" s="67">
        <f>SUM(D89:D92)</f>
        <v>42026.290999999997</v>
      </c>
      <c r="E88" s="75"/>
      <c r="F88" s="66"/>
      <c r="J88" s="76"/>
    </row>
    <row r="89" spans="1:10" s="53" customFormat="1" ht="15.75" x14ac:dyDescent="0.25">
      <c r="A89" s="262" t="s">
        <v>132</v>
      </c>
      <c r="B89" s="66" t="s">
        <v>109</v>
      </c>
      <c r="C89" s="263" t="s">
        <v>131</v>
      </c>
      <c r="D89" s="67">
        <v>4248.3159999999998</v>
      </c>
      <c r="E89" s="75"/>
      <c r="F89" s="66"/>
    </row>
    <row r="90" spans="1:10" s="53" customFormat="1" ht="15.75" x14ac:dyDescent="0.25">
      <c r="A90" s="262" t="s">
        <v>133</v>
      </c>
      <c r="B90" s="66" t="s">
        <v>111</v>
      </c>
      <c r="C90" s="263" t="s">
        <v>131</v>
      </c>
      <c r="D90" s="67">
        <v>4644.9979999999996</v>
      </c>
      <c r="E90" s="75"/>
      <c r="F90" s="66"/>
    </row>
    <row r="91" spans="1:10" s="53" customFormat="1" ht="15.75" x14ac:dyDescent="0.25">
      <c r="A91" s="262" t="s">
        <v>134</v>
      </c>
      <c r="B91" s="66" t="s">
        <v>113</v>
      </c>
      <c r="C91" s="263" t="s">
        <v>131</v>
      </c>
      <c r="D91" s="67">
        <v>19284.201000000001</v>
      </c>
      <c r="E91" s="75"/>
      <c r="F91" s="66"/>
    </row>
    <row r="92" spans="1:10" s="53" customFormat="1" ht="15.75" x14ac:dyDescent="0.25">
      <c r="A92" s="262" t="s">
        <v>135</v>
      </c>
      <c r="B92" s="66" t="s">
        <v>115</v>
      </c>
      <c r="C92" s="263" t="s">
        <v>131</v>
      </c>
      <c r="D92" s="67">
        <v>13848.776</v>
      </c>
      <c r="E92" s="75"/>
      <c r="F92" s="66"/>
    </row>
    <row r="93" spans="1:10" s="53" customFormat="1" ht="15.75" x14ac:dyDescent="0.25">
      <c r="A93" s="65" t="s">
        <v>136</v>
      </c>
      <c r="B93" s="66" t="s">
        <v>137</v>
      </c>
      <c r="C93" s="263" t="s">
        <v>138</v>
      </c>
      <c r="D93" s="77">
        <v>1.0726856671696297E-2</v>
      </c>
      <c r="E93" s="75"/>
      <c r="F93" s="66"/>
    </row>
    <row r="94" spans="1:10" s="53" customFormat="1" ht="31.5" x14ac:dyDescent="0.25">
      <c r="A94" s="65" t="s">
        <v>139</v>
      </c>
      <c r="B94" s="66" t="s">
        <v>140</v>
      </c>
      <c r="C94" s="263" t="s">
        <v>22</v>
      </c>
      <c r="D94" s="67" t="s">
        <v>25</v>
      </c>
      <c r="E94" s="78"/>
      <c r="F94" s="66"/>
    </row>
    <row r="95" spans="1:10" s="53" customFormat="1" ht="31.5" x14ac:dyDescent="0.25">
      <c r="A95" s="65" t="s">
        <v>141</v>
      </c>
      <c r="B95" s="66" t="s">
        <v>142</v>
      </c>
      <c r="C95" s="263" t="s">
        <v>22</v>
      </c>
      <c r="D95" s="67" t="s">
        <v>25</v>
      </c>
      <c r="E95" s="78"/>
      <c r="F95" s="66"/>
    </row>
    <row r="96" spans="1:10" s="53" customFormat="1" ht="47.25" x14ac:dyDescent="0.25">
      <c r="A96" s="65" t="s">
        <v>143</v>
      </c>
      <c r="B96" s="66" t="s">
        <v>144</v>
      </c>
      <c r="C96" s="263" t="s">
        <v>138</v>
      </c>
      <c r="D96" s="79" t="s">
        <v>192</v>
      </c>
      <c r="E96" s="78"/>
      <c r="F96" s="66"/>
    </row>
    <row r="97" spans="1:6" ht="15.75" x14ac:dyDescent="0.25">
      <c r="A97" s="54"/>
      <c r="B97" s="54"/>
      <c r="C97" s="54"/>
      <c r="D97" s="62"/>
      <c r="E97" s="62"/>
      <c r="F97" s="54"/>
    </row>
    <row r="98" spans="1:6" ht="48" customHeight="1" x14ac:dyDescent="0.25">
      <c r="A98" s="420" t="s">
        <v>193</v>
      </c>
      <c r="B98" s="420"/>
      <c r="C98" s="420"/>
      <c r="D98" s="420"/>
      <c r="E98" s="420"/>
      <c r="F98" s="420"/>
    </row>
    <row r="99" spans="1:6" ht="35.25" customHeight="1" x14ac:dyDescent="0.25">
      <c r="A99" s="420" t="s">
        <v>194</v>
      </c>
      <c r="B99" s="420"/>
      <c r="C99" s="420"/>
      <c r="D99" s="420"/>
      <c r="E99" s="420"/>
      <c r="F99" s="420"/>
    </row>
    <row r="100" spans="1:6" ht="36" customHeight="1" x14ac:dyDescent="0.25">
      <c r="A100" s="420" t="s">
        <v>195</v>
      </c>
      <c r="B100" s="420"/>
      <c r="C100" s="420"/>
      <c r="D100" s="420"/>
      <c r="E100" s="420"/>
      <c r="F100" s="420"/>
    </row>
    <row r="101" spans="1:6" ht="34.5" customHeight="1" x14ac:dyDescent="0.25">
      <c r="A101" s="420" t="s">
        <v>196</v>
      </c>
      <c r="B101" s="420"/>
      <c r="C101" s="420"/>
      <c r="D101" s="420"/>
      <c r="E101" s="420"/>
      <c r="F101" s="420"/>
    </row>
    <row r="102" spans="1:6" ht="37.5" customHeight="1" x14ac:dyDescent="0.25">
      <c r="A102" s="420" t="s">
        <v>197</v>
      </c>
      <c r="B102" s="420"/>
      <c r="C102" s="420"/>
      <c r="D102" s="420"/>
      <c r="E102" s="420"/>
      <c r="F102" s="420"/>
    </row>
  </sheetData>
  <mergeCells count="13">
    <mergeCell ref="A101:F101"/>
    <mergeCell ref="A102:F102"/>
    <mergeCell ref="A6:F6"/>
    <mergeCell ref="A7:F7"/>
    <mergeCell ref="A8:F8"/>
    <mergeCell ref="A9:F9"/>
    <mergeCell ref="A16:A17"/>
    <mergeCell ref="B16:B17"/>
    <mergeCell ref="C16:C17"/>
    <mergeCell ref="F16:F17"/>
    <mergeCell ref="A98:F98"/>
    <mergeCell ref="A99:F99"/>
    <mergeCell ref="A100:F10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8"/>
  <sheetViews>
    <sheetView tabSelected="1" view="pageBreakPreview" topLeftCell="A11" zoomScale="85" zoomScaleNormal="75" zoomScaleSheetLayoutView="85" workbookViewId="0">
      <selection activeCell="D20" sqref="D20"/>
    </sheetView>
  </sheetViews>
  <sheetFormatPr defaultRowHeight="15.75" outlineLevelRow="1" x14ac:dyDescent="0.25"/>
  <cols>
    <col min="1" max="1" width="12" style="54" customWidth="1"/>
    <col min="2" max="2" width="57.42578125" style="54" customWidth="1"/>
    <col min="3" max="3" width="13.7109375" style="54" customWidth="1"/>
    <col min="4" max="4" width="17.42578125" style="255" customWidth="1"/>
    <col min="5" max="5" width="17.42578125" style="54" customWidth="1"/>
    <col min="6" max="6" width="48" style="54" customWidth="1"/>
    <col min="7" max="7" width="6.7109375" style="62" customWidth="1"/>
    <col min="8" max="8" width="13.140625" style="62" bestFit="1" customWidth="1"/>
    <col min="9" max="9" width="11.28515625" style="62" bestFit="1" customWidth="1"/>
    <col min="10" max="10" width="13.140625" style="62" bestFit="1" customWidth="1"/>
    <col min="11" max="11" width="14.140625" style="62" customWidth="1"/>
    <col min="12" max="12" width="11.28515625" style="54" bestFit="1" customWidth="1"/>
    <col min="13" max="246" width="9.140625" style="54"/>
    <col min="247" max="247" width="16" style="54" customWidth="1"/>
    <col min="248" max="248" width="79.85546875" style="54" customWidth="1"/>
    <col min="249" max="249" width="14.85546875" style="54" customWidth="1"/>
    <col min="250" max="250" width="17" style="54" customWidth="1"/>
    <col min="251" max="251" width="17.85546875" style="54" customWidth="1"/>
    <col min="252" max="252" width="42.140625" style="54" customWidth="1"/>
    <col min="253" max="253" width="14.85546875" style="54" customWidth="1"/>
    <col min="254" max="254" width="15" style="54" bestFit="1" customWidth="1"/>
    <col min="255" max="502" width="9.140625" style="54"/>
    <col min="503" max="503" width="16" style="54" customWidth="1"/>
    <col min="504" max="504" width="79.85546875" style="54" customWidth="1"/>
    <col min="505" max="505" width="14.85546875" style="54" customWidth="1"/>
    <col min="506" max="506" width="17" style="54" customWidth="1"/>
    <col min="507" max="507" width="17.85546875" style="54" customWidth="1"/>
    <col min="508" max="508" width="42.140625" style="54" customWidth="1"/>
    <col min="509" max="509" width="14.85546875" style="54" customWidth="1"/>
    <col min="510" max="510" width="15" style="54" bestFit="1" customWidth="1"/>
    <col min="511" max="758" width="9.140625" style="54"/>
    <col min="759" max="759" width="16" style="54" customWidth="1"/>
    <col min="760" max="760" width="79.85546875" style="54" customWidth="1"/>
    <col min="761" max="761" width="14.85546875" style="54" customWidth="1"/>
    <col min="762" max="762" width="17" style="54" customWidth="1"/>
    <col min="763" max="763" width="17.85546875" style="54" customWidth="1"/>
    <col min="764" max="764" width="42.140625" style="54" customWidth="1"/>
    <col min="765" max="765" width="14.85546875" style="54" customWidth="1"/>
    <col min="766" max="766" width="15" style="54" bestFit="1" customWidth="1"/>
    <col min="767" max="1014" width="9.140625" style="54"/>
    <col min="1015" max="1015" width="16" style="54" customWidth="1"/>
    <col min="1016" max="1016" width="79.85546875" style="54" customWidth="1"/>
    <col min="1017" max="1017" width="14.85546875" style="54" customWidth="1"/>
    <col min="1018" max="1018" width="17" style="54" customWidth="1"/>
    <col min="1019" max="1019" width="17.85546875" style="54" customWidth="1"/>
    <col min="1020" max="1020" width="42.140625" style="54" customWidth="1"/>
    <col min="1021" max="1021" width="14.85546875" style="54" customWidth="1"/>
    <col min="1022" max="1022" width="15" style="54" bestFit="1" customWidth="1"/>
    <col min="1023" max="1270" width="9.140625" style="54"/>
    <col min="1271" max="1271" width="16" style="54" customWidth="1"/>
    <col min="1272" max="1272" width="79.85546875" style="54" customWidth="1"/>
    <col min="1273" max="1273" width="14.85546875" style="54" customWidth="1"/>
    <col min="1274" max="1274" width="17" style="54" customWidth="1"/>
    <col min="1275" max="1275" width="17.85546875" style="54" customWidth="1"/>
    <col min="1276" max="1276" width="42.140625" style="54" customWidth="1"/>
    <col min="1277" max="1277" width="14.85546875" style="54" customWidth="1"/>
    <col min="1278" max="1278" width="15" style="54" bestFit="1" customWidth="1"/>
    <col min="1279" max="1526" width="9.140625" style="54"/>
    <col min="1527" max="1527" width="16" style="54" customWidth="1"/>
    <col min="1528" max="1528" width="79.85546875" style="54" customWidth="1"/>
    <col min="1529" max="1529" width="14.85546875" style="54" customWidth="1"/>
    <col min="1530" max="1530" width="17" style="54" customWidth="1"/>
    <col min="1531" max="1531" width="17.85546875" style="54" customWidth="1"/>
    <col min="1532" max="1532" width="42.140625" style="54" customWidth="1"/>
    <col min="1533" max="1533" width="14.85546875" style="54" customWidth="1"/>
    <col min="1534" max="1534" width="15" style="54" bestFit="1" customWidth="1"/>
    <col min="1535" max="1782" width="9.140625" style="54"/>
    <col min="1783" max="1783" width="16" style="54" customWidth="1"/>
    <col min="1784" max="1784" width="79.85546875" style="54" customWidth="1"/>
    <col min="1785" max="1785" width="14.85546875" style="54" customWidth="1"/>
    <col min="1786" max="1786" width="17" style="54" customWidth="1"/>
    <col min="1787" max="1787" width="17.85546875" style="54" customWidth="1"/>
    <col min="1788" max="1788" width="42.140625" style="54" customWidth="1"/>
    <col min="1789" max="1789" width="14.85546875" style="54" customWidth="1"/>
    <col min="1790" max="1790" width="15" style="54" bestFit="1" customWidth="1"/>
    <col min="1791" max="2038" width="9.140625" style="54"/>
    <col min="2039" max="2039" width="16" style="54" customWidth="1"/>
    <col min="2040" max="2040" width="79.85546875" style="54" customWidth="1"/>
    <col min="2041" max="2041" width="14.85546875" style="54" customWidth="1"/>
    <col min="2042" max="2042" width="17" style="54" customWidth="1"/>
    <col min="2043" max="2043" width="17.85546875" style="54" customWidth="1"/>
    <col min="2044" max="2044" width="42.140625" style="54" customWidth="1"/>
    <col min="2045" max="2045" width="14.85546875" style="54" customWidth="1"/>
    <col min="2046" max="2046" width="15" style="54" bestFit="1" customWidth="1"/>
    <col min="2047" max="2294" width="9.140625" style="54"/>
    <col min="2295" max="2295" width="16" style="54" customWidth="1"/>
    <col min="2296" max="2296" width="79.85546875" style="54" customWidth="1"/>
    <col min="2297" max="2297" width="14.85546875" style="54" customWidth="1"/>
    <col min="2298" max="2298" width="17" style="54" customWidth="1"/>
    <col min="2299" max="2299" width="17.85546875" style="54" customWidth="1"/>
    <col min="2300" max="2300" width="42.140625" style="54" customWidth="1"/>
    <col min="2301" max="2301" width="14.85546875" style="54" customWidth="1"/>
    <col min="2302" max="2302" width="15" style="54" bestFit="1" customWidth="1"/>
    <col min="2303" max="2550" width="9.140625" style="54"/>
    <col min="2551" max="2551" width="16" style="54" customWidth="1"/>
    <col min="2552" max="2552" width="79.85546875" style="54" customWidth="1"/>
    <col min="2553" max="2553" width="14.85546875" style="54" customWidth="1"/>
    <col min="2554" max="2554" width="17" style="54" customWidth="1"/>
    <col min="2555" max="2555" width="17.85546875" style="54" customWidth="1"/>
    <col min="2556" max="2556" width="42.140625" style="54" customWidth="1"/>
    <col min="2557" max="2557" width="14.85546875" style="54" customWidth="1"/>
    <col min="2558" max="2558" width="15" style="54" bestFit="1" customWidth="1"/>
    <col min="2559" max="2806" width="9.140625" style="54"/>
    <col min="2807" max="2807" width="16" style="54" customWidth="1"/>
    <col min="2808" max="2808" width="79.85546875" style="54" customWidth="1"/>
    <col min="2809" max="2809" width="14.85546875" style="54" customWidth="1"/>
    <col min="2810" max="2810" width="17" style="54" customWidth="1"/>
    <col min="2811" max="2811" width="17.85546875" style="54" customWidth="1"/>
    <col min="2812" max="2812" width="42.140625" style="54" customWidth="1"/>
    <col min="2813" max="2813" width="14.85546875" style="54" customWidth="1"/>
    <col min="2814" max="2814" width="15" style="54" bestFit="1" customWidth="1"/>
    <col min="2815" max="3062" width="9.140625" style="54"/>
    <col min="3063" max="3063" width="16" style="54" customWidth="1"/>
    <col min="3064" max="3064" width="79.85546875" style="54" customWidth="1"/>
    <col min="3065" max="3065" width="14.85546875" style="54" customWidth="1"/>
    <col min="3066" max="3066" width="17" style="54" customWidth="1"/>
    <col min="3067" max="3067" width="17.85546875" style="54" customWidth="1"/>
    <col min="3068" max="3068" width="42.140625" style="54" customWidth="1"/>
    <col min="3069" max="3069" width="14.85546875" style="54" customWidth="1"/>
    <col min="3070" max="3070" width="15" style="54" bestFit="1" customWidth="1"/>
    <col min="3071" max="3318" width="9.140625" style="54"/>
    <col min="3319" max="3319" width="16" style="54" customWidth="1"/>
    <col min="3320" max="3320" width="79.85546875" style="54" customWidth="1"/>
    <col min="3321" max="3321" width="14.85546875" style="54" customWidth="1"/>
    <col min="3322" max="3322" width="17" style="54" customWidth="1"/>
    <col min="3323" max="3323" width="17.85546875" style="54" customWidth="1"/>
    <col min="3324" max="3324" width="42.140625" style="54" customWidth="1"/>
    <col min="3325" max="3325" width="14.85546875" style="54" customWidth="1"/>
    <col min="3326" max="3326" width="15" style="54" bestFit="1" customWidth="1"/>
    <col min="3327" max="3574" width="9.140625" style="54"/>
    <col min="3575" max="3575" width="16" style="54" customWidth="1"/>
    <col min="3576" max="3576" width="79.85546875" style="54" customWidth="1"/>
    <col min="3577" max="3577" width="14.85546875" style="54" customWidth="1"/>
    <col min="3578" max="3578" width="17" style="54" customWidth="1"/>
    <col min="3579" max="3579" width="17.85546875" style="54" customWidth="1"/>
    <col min="3580" max="3580" width="42.140625" style="54" customWidth="1"/>
    <col min="3581" max="3581" width="14.85546875" style="54" customWidth="1"/>
    <col min="3582" max="3582" width="15" style="54" bestFit="1" customWidth="1"/>
    <col min="3583" max="3830" width="9.140625" style="54"/>
    <col min="3831" max="3831" width="16" style="54" customWidth="1"/>
    <col min="3832" max="3832" width="79.85546875" style="54" customWidth="1"/>
    <col min="3833" max="3833" width="14.85546875" style="54" customWidth="1"/>
    <col min="3834" max="3834" width="17" style="54" customWidth="1"/>
    <col min="3835" max="3835" width="17.85546875" style="54" customWidth="1"/>
    <col min="3836" max="3836" width="42.140625" style="54" customWidth="1"/>
    <col min="3837" max="3837" width="14.85546875" style="54" customWidth="1"/>
    <col min="3838" max="3838" width="15" style="54" bestFit="1" customWidth="1"/>
    <col min="3839" max="4086" width="9.140625" style="54"/>
    <col min="4087" max="4087" width="16" style="54" customWidth="1"/>
    <col min="4088" max="4088" width="79.85546875" style="54" customWidth="1"/>
    <col min="4089" max="4089" width="14.85546875" style="54" customWidth="1"/>
    <col min="4090" max="4090" width="17" style="54" customWidth="1"/>
    <col min="4091" max="4091" width="17.85546875" style="54" customWidth="1"/>
    <col min="4092" max="4092" width="42.140625" style="54" customWidth="1"/>
    <col min="4093" max="4093" width="14.85546875" style="54" customWidth="1"/>
    <col min="4094" max="4094" width="15" style="54" bestFit="1" customWidth="1"/>
    <col min="4095" max="4342" width="9.140625" style="54"/>
    <col min="4343" max="4343" width="16" style="54" customWidth="1"/>
    <col min="4344" max="4344" width="79.85546875" style="54" customWidth="1"/>
    <col min="4345" max="4345" width="14.85546875" style="54" customWidth="1"/>
    <col min="4346" max="4346" width="17" style="54" customWidth="1"/>
    <col min="4347" max="4347" width="17.85546875" style="54" customWidth="1"/>
    <col min="4348" max="4348" width="42.140625" style="54" customWidth="1"/>
    <col min="4349" max="4349" width="14.85546875" style="54" customWidth="1"/>
    <col min="4350" max="4350" width="15" style="54" bestFit="1" customWidth="1"/>
    <col min="4351" max="4598" width="9.140625" style="54"/>
    <col min="4599" max="4599" width="16" style="54" customWidth="1"/>
    <col min="4600" max="4600" width="79.85546875" style="54" customWidth="1"/>
    <col min="4601" max="4601" width="14.85546875" style="54" customWidth="1"/>
    <col min="4602" max="4602" width="17" style="54" customWidth="1"/>
    <col min="4603" max="4603" width="17.85546875" style="54" customWidth="1"/>
    <col min="4604" max="4604" width="42.140625" style="54" customWidth="1"/>
    <col min="4605" max="4605" width="14.85546875" style="54" customWidth="1"/>
    <col min="4606" max="4606" width="15" style="54" bestFit="1" customWidth="1"/>
    <col min="4607" max="4854" width="9.140625" style="54"/>
    <col min="4855" max="4855" width="16" style="54" customWidth="1"/>
    <col min="4856" max="4856" width="79.85546875" style="54" customWidth="1"/>
    <col min="4857" max="4857" width="14.85546875" style="54" customWidth="1"/>
    <col min="4858" max="4858" width="17" style="54" customWidth="1"/>
    <col min="4859" max="4859" width="17.85546875" style="54" customWidth="1"/>
    <col min="4860" max="4860" width="42.140625" style="54" customWidth="1"/>
    <col min="4861" max="4861" width="14.85546875" style="54" customWidth="1"/>
    <col min="4862" max="4862" width="15" style="54" bestFit="1" customWidth="1"/>
    <col min="4863" max="5110" width="9.140625" style="54"/>
    <col min="5111" max="5111" width="16" style="54" customWidth="1"/>
    <col min="5112" max="5112" width="79.85546875" style="54" customWidth="1"/>
    <col min="5113" max="5113" width="14.85546875" style="54" customWidth="1"/>
    <col min="5114" max="5114" width="17" style="54" customWidth="1"/>
    <col min="5115" max="5115" width="17.85546875" style="54" customWidth="1"/>
    <col min="5116" max="5116" width="42.140625" style="54" customWidth="1"/>
    <col min="5117" max="5117" width="14.85546875" style="54" customWidth="1"/>
    <col min="5118" max="5118" width="15" style="54" bestFit="1" customWidth="1"/>
    <col min="5119" max="5366" width="9.140625" style="54"/>
    <col min="5367" max="5367" width="16" style="54" customWidth="1"/>
    <col min="5368" max="5368" width="79.85546875" style="54" customWidth="1"/>
    <col min="5369" max="5369" width="14.85546875" style="54" customWidth="1"/>
    <col min="5370" max="5370" width="17" style="54" customWidth="1"/>
    <col min="5371" max="5371" width="17.85546875" style="54" customWidth="1"/>
    <col min="5372" max="5372" width="42.140625" style="54" customWidth="1"/>
    <col min="5373" max="5373" width="14.85546875" style="54" customWidth="1"/>
    <col min="5374" max="5374" width="15" style="54" bestFit="1" customWidth="1"/>
    <col min="5375" max="5622" width="9.140625" style="54"/>
    <col min="5623" max="5623" width="16" style="54" customWidth="1"/>
    <col min="5624" max="5624" width="79.85546875" style="54" customWidth="1"/>
    <col min="5625" max="5625" width="14.85546875" style="54" customWidth="1"/>
    <col min="5626" max="5626" width="17" style="54" customWidth="1"/>
    <col min="5627" max="5627" width="17.85546875" style="54" customWidth="1"/>
    <col min="5628" max="5628" width="42.140625" style="54" customWidth="1"/>
    <col min="5629" max="5629" width="14.85546875" style="54" customWidth="1"/>
    <col min="5630" max="5630" width="15" style="54" bestFit="1" customWidth="1"/>
    <col min="5631" max="5878" width="9.140625" style="54"/>
    <col min="5879" max="5879" width="16" style="54" customWidth="1"/>
    <col min="5880" max="5880" width="79.85546875" style="54" customWidth="1"/>
    <col min="5881" max="5881" width="14.85546875" style="54" customWidth="1"/>
    <col min="5882" max="5882" width="17" style="54" customWidth="1"/>
    <col min="5883" max="5883" width="17.85546875" style="54" customWidth="1"/>
    <col min="5884" max="5884" width="42.140625" style="54" customWidth="1"/>
    <col min="5885" max="5885" width="14.85546875" style="54" customWidth="1"/>
    <col min="5886" max="5886" width="15" style="54" bestFit="1" customWidth="1"/>
    <col min="5887" max="6134" width="9.140625" style="54"/>
    <col min="6135" max="6135" width="16" style="54" customWidth="1"/>
    <col min="6136" max="6136" width="79.85546875" style="54" customWidth="1"/>
    <col min="6137" max="6137" width="14.85546875" style="54" customWidth="1"/>
    <col min="6138" max="6138" width="17" style="54" customWidth="1"/>
    <col min="6139" max="6139" width="17.85546875" style="54" customWidth="1"/>
    <col min="6140" max="6140" width="42.140625" style="54" customWidth="1"/>
    <col min="6141" max="6141" width="14.85546875" style="54" customWidth="1"/>
    <col min="6142" max="6142" width="15" style="54" bestFit="1" customWidth="1"/>
    <col min="6143" max="6390" width="9.140625" style="54"/>
    <col min="6391" max="6391" width="16" style="54" customWidth="1"/>
    <col min="6392" max="6392" width="79.85546875" style="54" customWidth="1"/>
    <col min="6393" max="6393" width="14.85546875" style="54" customWidth="1"/>
    <col min="6394" max="6394" width="17" style="54" customWidth="1"/>
    <col min="6395" max="6395" width="17.85546875" style="54" customWidth="1"/>
    <col min="6396" max="6396" width="42.140625" style="54" customWidth="1"/>
    <col min="6397" max="6397" width="14.85546875" style="54" customWidth="1"/>
    <col min="6398" max="6398" width="15" style="54" bestFit="1" customWidth="1"/>
    <col min="6399" max="6646" width="9.140625" style="54"/>
    <col min="6647" max="6647" width="16" style="54" customWidth="1"/>
    <col min="6648" max="6648" width="79.85546875" style="54" customWidth="1"/>
    <col min="6649" max="6649" width="14.85546875" style="54" customWidth="1"/>
    <col min="6650" max="6650" width="17" style="54" customWidth="1"/>
    <col min="6651" max="6651" width="17.85546875" style="54" customWidth="1"/>
    <col min="6652" max="6652" width="42.140625" style="54" customWidth="1"/>
    <col min="6653" max="6653" width="14.85546875" style="54" customWidth="1"/>
    <col min="6654" max="6654" width="15" style="54" bestFit="1" customWidth="1"/>
    <col min="6655" max="6902" width="9.140625" style="54"/>
    <col min="6903" max="6903" width="16" style="54" customWidth="1"/>
    <col min="6904" max="6904" width="79.85546875" style="54" customWidth="1"/>
    <col min="6905" max="6905" width="14.85546875" style="54" customWidth="1"/>
    <col min="6906" max="6906" width="17" style="54" customWidth="1"/>
    <col min="6907" max="6907" width="17.85546875" style="54" customWidth="1"/>
    <col min="6908" max="6908" width="42.140625" style="54" customWidth="1"/>
    <col min="6909" max="6909" width="14.85546875" style="54" customWidth="1"/>
    <col min="6910" max="6910" width="15" style="54" bestFit="1" customWidth="1"/>
    <col min="6911" max="7158" width="9.140625" style="54"/>
    <col min="7159" max="7159" width="16" style="54" customWidth="1"/>
    <col min="7160" max="7160" width="79.85546875" style="54" customWidth="1"/>
    <col min="7161" max="7161" width="14.85546875" style="54" customWidth="1"/>
    <col min="7162" max="7162" width="17" style="54" customWidth="1"/>
    <col min="7163" max="7163" width="17.85546875" style="54" customWidth="1"/>
    <col min="7164" max="7164" width="42.140625" style="54" customWidth="1"/>
    <col min="7165" max="7165" width="14.85546875" style="54" customWidth="1"/>
    <col min="7166" max="7166" width="15" style="54" bestFit="1" customWidth="1"/>
    <col min="7167" max="7414" width="9.140625" style="54"/>
    <col min="7415" max="7415" width="16" style="54" customWidth="1"/>
    <col min="7416" max="7416" width="79.85546875" style="54" customWidth="1"/>
    <col min="7417" max="7417" width="14.85546875" style="54" customWidth="1"/>
    <col min="7418" max="7418" width="17" style="54" customWidth="1"/>
    <col min="7419" max="7419" width="17.85546875" style="54" customWidth="1"/>
    <col min="7420" max="7420" width="42.140625" style="54" customWidth="1"/>
    <col min="7421" max="7421" width="14.85546875" style="54" customWidth="1"/>
    <col min="7422" max="7422" width="15" style="54" bestFit="1" customWidth="1"/>
    <col min="7423" max="7670" width="9.140625" style="54"/>
    <col min="7671" max="7671" width="16" style="54" customWidth="1"/>
    <col min="7672" max="7672" width="79.85546875" style="54" customWidth="1"/>
    <col min="7673" max="7673" width="14.85546875" style="54" customWidth="1"/>
    <col min="7674" max="7674" width="17" style="54" customWidth="1"/>
    <col min="7675" max="7675" width="17.85546875" style="54" customWidth="1"/>
    <col min="7676" max="7676" width="42.140625" style="54" customWidth="1"/>
    <col min="7677" max="7677" width="14.85546875" style="54" customWidth="1"/>
    <col min="7678" max="7678" width="15" style="54" bestFit="1" customWidth="1"/>
    <col min="7679" max="7926" width="9.140625" style="54"/>
    <col min="7927" max="7927" width="16" style="54" customWidth="1"/>
    <col min="7928" max="7928" width="79.85546875" style="54" customWidth="1"/>
    <col min="7929" max="7929" width="14.85546875" style="54" customWidth="1"/>
    <col min="7930" max="7930" width="17" style="54" customWidth="1"/>
    <col min="7931" max="7931" width="17.85546875" style="54" customWidth="1"/>
    <col min="7932" max="7932" width="42.140625" style="54" customWidth="1"/>
    <col min="7933" max="7933" width="14.85546875" style="54" customWidth="1"/>
    <col min="7934" max="7934" width="15" style="54" bestFit="1" customWidth="1"/>
    <col min="7935" max="8182" width="9.140625" style="54"/>
    <col min="8183" max="8183" width="16" style="54" customWidth="1"/>
    <col min="8184" max="8184" width="79.85546875" style="54" customWidth="1"/>
    <col min="8185" max="8185" width="14.85546875" style="54" customWidth="1"/>
    <col min="8186" max="8186" width="17" style="54" customWidth="1"/>
    <col min="8187" max="8187" width="17.85546875" style="54" customWidth="1"/>
    <col min="8188" max="8188" width="42.140625" style="54" customWidth="1"/>
    <col min="8189" max="8189" width="14.85546875" style="54" customWidth="1"/>
    <col min="8190" max="8190" width="15" style="54" bestFit="1" customWidth="1"/>
    <col min="8191" max="8438" width="9.140625" style="54"/>
    <col min="8439" max="8439" width="16" style="54" customWidth="1"/>
    <col min="8440" max="8440" width="79.85546875" style="54" customWidth="1"/>
    <col min="8441" max="8441" width="14.85546875" style="54" customWidth="1"/>
    <col min="8442" max="8442" width="17" style="54" customWidth="1"/>
    <col min="8443" max="8443" width="17.85546875" style="54" customWidth="1"/>
    <col min="8444" max="8444" width="42.140625" style="54" customWidth="1"/>
    <col min="8445" max="8445" width="14.85546875" style="54" customWidth="1"/>
    <col min="8446" max="8446" width="15" style="54" bestFit="1" customWidth="1"/>
    <col min="8447" max="8694" width="9.140625" style="54"/>
    <col min="8695" max="8695" width="16" style="54" customWidth="1"/>
    <col min="8696" max="8696" width="79.85546875" style="54" customWidth="1"/>
    <col min="8697" max="8697" width="14.85546875" style="54" customWidth="1"/>
    <col min="8698" max="8698" width="17" style="54" customWidth="1"/>
    <col min="8699" max="8699" width="17.85546875" style="54" customWidth="1"/>
    <col min="8700" max="8700" width="42.140625" style="54" customWidth="1"/>
    <col min="8701" max="8701" width="14.85546875" style="54" customWidth="1"/>
    <col min="8702" max="8702" width="15" style="54" bestFit="1" customWidth="1"/>
    <col min="8703" max="8950" width="9.140625" style="54"/>
    <col min="8951" max="8951" width="16" style="54" customWidth="1"/>
    <col min="8952" max="8952" width="79.85546875" style="54" customWidth="1"/>
    <col min="8953" max="8953" width="14.85546875" style="54" customWidth="1"/>
    <col min="8954" max="8954" width="17" style="54" customWidth="1"/>
    <col min="8955" max="8955" width="17.85546875" style="54" customWidth="1"/>
    <col min="8956" max="8956" width="42.140625" style="54" customWidth="1"/>
    <col min="8957" max="8957" width="14.85546875" style="54" customWidth="1"/>
    <col min="8958" max="8958" width="15" style="54" bestFit="1" customWidth="1"/>
    <col min="8959" max="9206" width="9.140625" style="54"/>
    <col min="9207" max="9207" width="16" style="54" customWidth="1"/>
    <col min="9208" max="9208" width="79.85546875" style="54" customWidth="1"/>
    <col min="9209" max="9209" width="14.85546875" style="54" customWidth="1"/>
    <col min="9210" max="9210" width="17" style="54" customWidth="1"/>
    <col min="9211" max="9211" width="17.85546875" style="54" customWidth="1"/>
    <col min="9212" max="9212" width="42.140625" style="54" customWidth="1"/>
    <col min="9213" max="9213" width="14.85546875" style="54" customWidth="1"/>
    <col min="9214" max="9214" width="15" style="54" bestFit="1" customWidth="1"/>
    <col min="9215" max="9462" width="9.140625" style="54"/>
    <col min="9463" max="9463" width="16" style="54" customWidth="1"/>
    <col min="9464" max="9464" width="79.85546875" style="54" customWidth="1"/>
    <col min="9465" max="9465" width="14.85546875" style="54" customWidth="1"/>
    <col min="9466" max="9466" width="17" style="54" customWidth="1"/>
    <col min="9467" max="9467" width="17.85546875" style="54" customWidth="1"/>
    <col min="9468" max="9468" width="42.140625" style="54" customWidth="1"/>
    <col min="9469" max="9469" width="14.85546875" style="54" customWidth="1"/>
    <col min="9470" max="9470" width="15" style="54" bestFit="1" customWidth="1"/>
    <col min="9471" max="9718" width="9.140625" style="54"/>
    <col min="9719" max="9719" width="16" style="54" customWidth="1"/>
    <col min="9720" max="9720" width="79.85546875" style="54" customWidth="1"/>
    <col min="9721" max="9721" width="14.85546875" style="54" customWidth="1"/>
    <col min="9722" max="9722" width="17" style="54" customWidth="1"/>
    <col min="9723" max="9723" width="17.85546875" style="54" customWidth="1"/>
    <col min="9724" max="9724" width="42.140625" style="54" customWidth="1"/>
    <col min="9725" max="9725" width="14.85546875" style="54" customWidth="1"/>
    <col min="9726" max="9726" width="15" style="54" bestFit="1" customWidth="1"/>
    <col min="9727" max="9974" width="9.140625" style="54"/>
    <col min="9975" max="9975" width="16" style="54" customWidth="1"/>
    <col min="9976" max="9976" width="79.85546875" style="54" customWidth="1"/>
    <col min="9977" max="9977" width="14.85546875" style="54" customWidth="1"/>
    <col min="9978" max="9978" width="17" style="54" customWidth="1"/>
    <col min="9979" max="9979" width="17.85546875" style="54" customWidth="1"/>
    <col min="9980" max="9980" width="42.140625" style="54" customWidth="1"/>
    <col min="9981" max="9981" width="14.85546875" style="54" customWidth="1"/>
    <col min="9982" max="9982" width="15" style="54" bestFit="1" customWidth="1"/>
    <col min="9983" max="10230" width="9.140625" style="54"/>
    <col min="10231" max="10231" width="16" style="54" customWidth="1"/>
    <col min="10232" max="10232" width="79.85546875" style="54" customWidth="1"/>
    <col min="10233" max="10233" width="14.85546875" style="54" customWidth="1"/>
    <col min="10234" max="10234" width="17" style="54" customWidth="1"/>
    <col min="10235" max="10235" width="17.85546875" style="54" customWidth="1"/>
    <col min="10236" max="10236" width="42.140625" style="54" customWidth="1"/>
    <col min="10237" max="10237" width="14.85546875" style="54" customWidth="1"/>
    <col min="10238" max="10238" width="15" style="54" bestFit="1" customWidth="1"/>
    <col min="10239" max="10486" width="9.140625" style="54"/>
    <col min="10487" max="10487" width="16" style="54" customWidth="1"/>
    <col min="10488" max="10488" width="79.85546875" style="54" customWidth="1"/>
    <col min="10489" max="10489" width="14.85546875" style="54" customWidth="1"/>
    <col min="10490" max="10490" width="17" style="54" customWidth="1"/>
    <col min="10491" max="10491" width="17.85546875" style="54" customWidth="1"/>
    <col min="10492" max="10492" width="42.140625" style="54" customWidth="1"/>
    <col min="10493" max="10493" width="14.85546875" style="54" customWidth="1"/>
    <col min="10494" max="10494" width="15" style="54" bestFit="1" customWidth="1"/>
    <col min="10495" max="10742" width="9.140625" style="54"/>
    <col min="10743" max="10743" width="16" style="54" customWidth="1"/>
    <col min="10744" max="10744" width="79.85546875" style="54" customWidth="1"/>
    <col min="10745" max="10745" width="14.85546875" style="54" customWidth="1"/>
    <col min="10746" max="10746" width="17" style="54" customWidth="1"/>
    <col min="10747" max="10747" width="17.85546875" style="54" customWidth="1"/>
    <col min="10748" max="10748" width="42.140625" style="54" customWidth="1"/>
    <col min="10749" max="10749" width="14.85546875" style="54" customWidth="1"/>
    <col min="10750" max="10750" width="15" style="54" bestFit="1" customWidth="1"/>
    <col min="10751" max="10998" width="9.140625" style="54"/>
    <col min="10999" max="10999" width="16" style="54" customWidth="1"/>
    <col min="11000" max="11000" width="79.85546875" style="54" customWidth="1"/>
    <col min="11001" max="11001" width="14.85546875" style="54" customWidth="1"/>
    <col min="11002" max="11002" width="17" style="54" customWidth="1"/>
    <col min="11003" max="11003" width="17.85546875" style="54" customWidth="1"/>
    <col min="11004" max="11004" width="42.140625" style="54" customWidth="1"/>
    <col min="11005" max="11005" width="14.85546875" style="54" customWidth="1"/>
    <col min="11006" max="11006" width="15" style="54" bestFit="1" customWidth="1"/>
    <col min="11007" max="11254" width="9.140625" style="54"/>
    <col min="11255" max="11255" width="16" style="54" customWidth="1"/>
    <col min="11256" max="11256" width="79.85546875" style="54" customWidth="1"/>
    <col min="11257" max="11257" width="14.85546875" style="54" customWidth="1"/>
    <col min="11258" max="11258" width="17" style="54" customWidth="1"/>
    <col min="11259" max="11259" width="17.85546875" style="54" customWidth="1"/>
    <col min="11260" max="11260" width="42.140625" style="54" customWidth="1"/>
    <col min="11261" max="11261" width="14.85546875" style="54" customWidth="1"/>
    <col min="11262" max="11262" width="15" style="54" bestFit="1" customWidth="1"/>
    <col min="11263" max="11510" width="9.140625" style="54"/>
    <col min="11511" max="11511" width="16" style="54" customWidth="1"/>
    <col min="11512" max="11512" width="79.85546875" style="54" customWidth="1"/>
    <col min="11513" max="11513" width="14.85546875" style="54" customWidth="1"/>
    <col min="11514" max="11514" width="17" style="54" customWidth="1"/>
    <col min="11515" max="11515" width="17.85546875" style="54" customWidth="1"/>
    <col min="11516" max="11516" width="42.140625" style="54" customWidth="1"/>
    <col min="11517" max="11517" width="14.85546875" style="54" customWidth="1"/>
    <col min="11518" max="11518" width="15" style="54" bestFit="1" customWidth="1"/>
    <col min="11519" max="11766" width="9.140625" style="54"/>
    <col min="11767" max="11767" width="16" style="54" customWidth="1"/>
    <col min="11768" max="11768" width="79.85546875" style="54" customWidth="1"/>
    <col min="11769" max="11769" width="14.85546875" style="54" customWidth="1"/>
    <col min="11770" max="11770" width="17" style="54" customWidth="1"/>
    <col min="11771" max="11771" width="17.85546875" style="54" customWidth="1"/>
    <col min="11772" max="11772" width="42.140625" style="54" customWidth="1"/>
    <col min="11773" max="11773" width="14.85546875" style="54" customWidth="1"/>
    <col min="11774" max="11774" width="15" style="54" bestFit="1" customWidth="1"/>
    <col min="11775" max="12022" width="9.140625" style="54"/>
    <col min="12023" max="12023" width="16" style="54" customWidth="1"/>
    <col min="12024" max="12024" width="79.85546875" style="54" customWidth="1"/>
    <col min="12025" max="12025" width="14.85546875" style="54" customWidth="1"/>
    <col min="12026" max="12026" width="17" style="54" customWidth="1"/>
    <col min="12027" max="12027" width="17.85546875" style="54" customWidth="1"/>
    <col min="12028" max="12028" width="42.140625" style="54" customWidth="1"/>
    <col min="12029" max="12029" width="14.85546875" style="54" customWidth="1"/>
    <col min="12030" max="12030" width="15" style="54" bestFit="1" customWidth="1"/>
    <col min="12031" max="12278" width="9.140625" style="54"/>
    <col min="12279" max="12279" width="16" style="54" customWidth="1"/>
    <col min="12280" max="12280" width="79.85546875" style="54" customWidth="1"/>
    <col min="12281" max="12281" width="14.85546875" style="54" customWidth="1"/>
    <col min="12282" max="12282" width="17" style="54" customWidth="1"/>
    <col min="12283" max="12283" width="17.85546875" style="54" customWidth="1"/>
    <col min="12284" max="12284" width="42.140625" style="54" customWidth="1"/>
    <col min="12285" max="12285" width="14.85546875" style="54" customWidth="1"/>
    <col min="12286" max="12286" width="15" style="54" bestFit="1" customWidth="1"/>
    <col min="12287" max="12534" width="9.140625" style="54"/>
    <col min="12535" max="12535" width="16" style="54" customWidth="1"/>
    <col min="12536" max="12536" width="79.85546875" style="54" customWidth="1"/>
    <col min="12537" max="12537" width="14.85546875" style="54" customWidth="1"/>
    <col min="12538" max="12538" width="17" style="54" customWidth="1"/>
    <col min="12539" max="12539" width="17.85546875" style="54" customWidth="1"/>
    <col min="12540" max="12540" width="42.140625" style="54" customWidth="1"/>
    <col min="12541" max="12541" width="14.85546875" style="54" customWidth="1"/>
    <col min="12542" max="12542" width="15" style="54" bestFit="1" customWidth="1"/>
    <col min="12543" max="12790" width="9.140625" style="54"/>
    <col min="12791" max="12791" width="16" style="54" customWidth="1"/>
    <col min="12792" max="12792" width="79.85546875" style="54" customWidth="1"/>
    <col min="12793" max="12793" width="14.85546875" style="54" customWidth="1"/>
    <col min="12794" max="12794" width="17" style="54" customWidth="1"/>
    <col min="12795" max="12795" width="17.85546875" style="54" customWidth="1"/>
    <col min="12796" max="12796" width="42.140625" style="54" customWidth="1"/>
    <col min="12797" max="12797" width="14.85546875" style="54" customWidth="1"/>
    <col min="12798" max="12798" width="15" style="54" bestFit="1" customWidth="1"/>
    <col min="12799" max="13046" width="9.140625" style="54"/>
    <col min="13047" max="13047" width="16" style="54" customWidth="1"/>
    <col min="13048" max="13048" width="79.85546875" style="54" customWidth="1"/>
    <col min="13049" max="13049" width="14.85546875" style="54" customWidth="1"/>
    <col min="13050" max="13050" width="17" style="54" customWidth="1"/>
    <col min="13051" max="13051" width="17.85546875" style="54" customWidth="1"/>
    <col min="13052" max="13052" width="42.140625" style="54" customWidth="1"/>
    <col min="13053" max="13053" width="14.85546875" style="54" customWidth="1"/>
    <col min="13054" max="13054" width="15" style="54" bestFit="1" customWidth="1"/>
    <col min="13055" max="13302" width="9.140625" style="54"/>
    <col min="13303" max="13303" width="16" style="54" customWidth="1"/>
    <col min="13304" max="13304" width="79.85546875" style="54" customWidth="1"/>
    <col min="13305" max="13305" width="14.85546875" style="54" customWidth="1"/>
    <col min="13306" max="13306" width="17" style="54" customWidth="1"/>
    <col min="13307" max="13307" width="17.85546875" style="54" customWidth="1"/>
    <col min="13308" max="13308" width="42.140625" style="54" customWidth="1"/>
    <col min="13309" max="13309" width="14.85546875" style="54" customWidth="1"/>
    <col min="13310" max="13310" width="15" style="54" bestFit="1" customWidth="1"/>
    <col min="13311" max="13558" width="9.140625" style="54"/>
    <col min="13559" max="13559" width="16" style="54" customWidth="1"/>
    <col min="13560" max="13560" width="79.85546875" style="54" customWidth="1"/>
    <col min="13561" max="13561" width="14.85546875" style="54" customWidth="1"/>
    <col min="13562" max="13562" width="17" style="54" customWidth="1"/>
    <col min="13563" max="13563" width="17.85546875" style="54" customWidth="1"/>
    <col min="13564" max="13564" width="42.140625" style="54" customWidth="1"/>
    <col min="13565" max="13565" width="14.85546875" style="54" customWidth="1"/>
    <col min="13566" max="13566" width="15" style="54" bestFit="1" customWidth="1"/>
    <col min="13567" max="13814" width="9.140625" style="54"/>
    <col min="13815" max="13815" width="16" style="54" customWidth="1"/>
    <col min="13816" max="13816" width="79.85546875" style="54" customWidth="1"/>
    <col min="13817" max="13817" width="14.85546875" style="54" customWidth="1"/>
    <col min="13818" max="13818" width="17" style="54" customWidth="1"/>
    <col min="13819" max="13819" width="17.85546875" style="54" customWidth="1"/>
    <col min="13820" max="13820" width="42.140625" style="54" customWidth="1"/>
    <col min="13821" max="13821" width="14.85546875" style="54" customWidth="1"/>
    <col min="13822" max="13822" width="15" style="54" bestFit="1" customWidth="1"/>
    <col min="13823" max="14070" width="9.140625" style="54"/>
    <col min="14071" max="14071" width="16" style="54" customWidth="1"/>
    <col min="14072" max="14072" width="79.85546875" style="54" customWidth="1"/>
    <col min="14073" max="14073" width="14.85546875" style="54" customWidth="1"/>
    <col min="14074" max="14074" width="17" style="54" customWidth="1"/>
    <col min="14075" max="14075" width="17.85546875" style="54" customWidth="1"/>
    <col min="14076" max="14076" width="42.140625" style="54" customWidth="1"/>
    <col min="14077" max="14077" width="14.85546875" style="54" customWidth="1"/>
    <col min="14078" max="14078" width="15" style="54" bestFit="1" customWidth="1"/>
    <col min="14079" max="14326" width="9.140625" style="54"/>
    <col min="14327" max="14327" width="16" style="54" customWidth="1"/>
    <col min="14328" max="14328" width="79.85546875" style="54" customWidth="1"/>
    <col min="14329" max="14329" width="14.85546875" style="54" customWidth="1"/>
    <col min="14330" max="14330" width="17" style="54" customWidth="1"/>
    <col min="14331" max="14331" width="17.85546875" style="54" customWidth="1"/>
    <col min="14332" max="14332" width="42.140625" style="54" customWidth="1"/>
    <col min="14333" max="14333" width="14.85546875" style="54" customWidth="1"/>
    <col min="14334" max="14334" width="15" style="54" bestFit="1" customWidth="1"/>
    <col min="14335" max="14582" width="9.140625" style="54"/>
    <col min="14583" max="14583" width="16" style="54" customWidth="1"/>
    <col min="14584" max="14584" width="79.85546875" style="54" customWidth="1"/>
    <col min="14585" max="14585" width="14.85546875" style="54" customWidth="1"/>
    <col min="14586" max="14586" width="17" style="54" customWidth="1"/>
    <col min="14587" max="14587" width="17.85546875" style="54" customWidth="1"/>
    <col min="14588" max="14588" width="42.140625" style="54" customWidth="1"/>
    <col min="14589" max="14589" width="14.85546875" style="54" customWidth="1"/>
    <col min="14590" max="14590" width="15" style="54" bestFit="1" customWidth="1"/>
    <col min="14591" max="14838" width="9.140625" style="54"/>
    <col min="14839" max="14839" width="16" style="54" customWidth="1"/>
    <col min="14840" max="14840" width="79.85546875" style="54" customWidth="1"/>
    <col min="14841" max="14841" width="14.85546875" style="54" customWidth="1"/>
    <col min="14842" max="14842" width="17" style="54" customWidth="1"/>
    <col min="14843" max="14843" width="17.85546875" style="54" customWidth="1"/>
    <col min="14844" max="14844" width="42.140625" style="54" customWidth="1"/>
    <col min="14845" max="14845" width="14.85546875" style="54" customWidth="1"/>
    <col min="14846" max="14846" width="15" style="54" bestFit="1" customWidth="1"/>
    <col min="14847" max="15094" width="9.140625" style="54"/>
    <col min="15095" max="15095" width="16" style="54" customWidth="1"/>
    <col min="15096" max="15096" width="79.85546875" style="54" customWidth="1"/>
    <col min="15097" max="15097" width="14.85546875" style="54" customWidth="1"/>
    <col min="15098" max="15098" width="17" style="54" customWidth="1"/>
    <col min="15099" max="15099" width="17.85546875" style="54" customWidth="1"/>
    <col min="15100" max="15100" width="42.140625" style="54" customWidth="1"/>
    <col min="15101" max="15101" width="14.85546875" style="54" customWidth="1"/>
    <col min="15102" max="15102" width="15" style="54" bestFit="1" customWidth="1"/>
    <col min="15103" max="15350" width="9.140625" style="54"/>
    <col min="15351" max="15351" width="16" style="54" customWidth="1"/>
    <col min="15352" max="15352" width="79.85546875" style="54" customWidth="1"/>
    <col min="15353" max="15353" width="14.85546875" style="54" customWidth="1"/>
    <col min="15354" max="15354" width="17" style="54" customWidth="1"/>
    <col min="15355" max="15355" width="17.85546875" style="54" customWidth="1"/>
    <col min="15356" max="15356" width="42.140625" style="54" customWidth="1"/>
    <col min="15357" max="15357" width="14.85546875" style="54" customWidth="1"/>
    <col min="15358" max="15358" width="15" style="54" bestFit="1" customWidth="1"/>
    <col min="15359" max="15606" width="9.140625" style="54"/>
    <col min="15607" max="15607" width="16" style="54" customWidth="1"/>
    <col min="15608" max="15608" width="79.85546875" style="54" customWidth="1"/>
    <col min="15609" max="15609" width="14.85546875" style="54" customWidth="1"/>
    <col min="15610" max="15610" width="17" style="54" customWidth="1"/>
    <col min="15611" max="15611" width="17.85546875" style="54" customWidth="1"/>
    <col min="15612" max="15612" width="42.140625" style="54" customWidth="1"/>
    <col min="15613" max="15613" width="14.85546875" style="54" customWidth="1"/>
    <col min="15614" max="15614" width="15" style="54" bestFit="1" customWidth="1"/>
    <col min="15615" max="15862" width="9.140625" style="54"/>
    <col min="15863" max="15863" width="16" style="54" customWidth="1"/>
    <col min="15864" max="15864" width="79.85546875" style="54" customWidth="1"/>
    <col min="15865" max="15865" width="14.85546875" style="54" customWidth="1"/>
    <col min="15866" max="15866" width="17" style="54" customWidth="1"/>
    <col min="15867" max="15867" width="17.85546875" style="54" customWidth="1"/>
    <col min="15868" max="15868" width="42.140625" style="54" customWidth="1"/>
    <col min="15869" max="15869" width="14.85546875" style="54" customWidth="1"/>
    <col min="15870" max="15870" width="15" style="54" bestFit="1" customWidth="1"/>
    <col min="15871" max="16118" width="9.140625" style="54"/>
    <col min="16119" max="16119" width="16" style="54" customWidth="1"/>
    <col min="16120" max="16120" width="79.85546875" style="54" customWidth="1"/>
    <col min="16121" max="16121" width="14.85546875" style="54" customWidth="1"/>
    <col min="16122" max="16122" width="17" style="54" customWidth="1"/>
    <col min="16123" max="16123" width="17.85546875" style="54" customWidth="1"/>
    <col min="16124" max="16124" width="42.140625" style="54" customWidth="1"/>
    <col min="16125" max="16125" width="14.85546875" style="54" customWidth="1"/>
    <col min="16126" max="16126" width="15" style="54" bestFit="1" customWidth="1"/>
    <col min="16127" max="16384" width="9.140625" style="54"/>
  </cols>
  <sheetData>
    <row r="1" spans="1:11" s="50" customFormat="1" ht="15" x14ac:dyDescent="0.25">
      <c r="F1" s="214" t="s">
        <v>151</v>
      </c>
      <c r="G1" s="215"/>
      <c r="H1" s="215"/>
      <c r="I1" s="215"/>
      <c r="J1" s="215"/>
      <c r="K1" s="215"/>
    </row>
    <row r="2" spans="1:11" s="50" customFormat="1" ht="15" x14ac:dyDescent="0.25">
      <c r="F2" s="214" t="s">
        <v>152</v>
      </c>
      <c r="G2" s="215"/>
      <c r="H2" s="215"/>
      <c r="I2" s="215"/>
      <c r="J2" s="215"/>
      <c r="K2" s="215"/>
    </row>
    <row r="3" spans="1:11" s="50" customFormat="1" ht="15" x14ac:dyDescent="0.25">
      <c r="F3" s="214" t="s">
        <v>2</v>
      </c>
      <c r="G3" s="215"/>
      <c r="H3" s="215"/>
      <c r="I3" s="215"/>
      <c r="J3" s="215"/>
      <c r="K3" s="215"/>
    </row>
    <row r="4" spans="1:11" x14ac:dyDescent="0.25">
      <c r="D4" s="54"/>
    </row>
    <row r="5" spans="1:11" x14ac:dyDescent="0.25">
      <c r="D5" s="54"/>
    </row>
    <row r="6" spans="1:11" x14ac:dyDescent="0.25">
      <c r="A6" s="421" t="s">
        <v>3</v>
      </c>
      <c r="B6" s="421"/>
      <c r="C6" s="421"/>
      <c r="D6" s="421"/>
      <c r="E6" s="421"/>
      <c r="F6" s="421"/>
    </row>
    <row r="7" spans="1:11" x14ac:dyDescent="0.25">
      <c r="A7" s="421" t="s">
        <v>4</v>
      </c>
      <c r="B7" s="421"/>
      <c r="C7" s="421"/>
      <c r="D7" s="421"/>
      <c r="E7" s="421"/>
      <c r="F7" s="421"/>
    </row>
    <row r="8" spans="1:11" x14ac:dyDescent="0.25">
      <c r="A8" s="421" t="s">
        <v>5</v>
      </c>
      <c r="B8" s="421"/>
      <c r="C8" s="421"/>
      <c r="D8" s="421"/>
      <c r="E8" s="421"/>
      <c r="F8" s="421"/>
    </row>
    <row r="9" spans="1:11" x14ac:dyDescent="0.25">
      <c r="A9" s="421" t="s">
        <v>6</v>
      </c>
      <c r="B9" s="421"/>
      <c r="C9" s="421"/>
      <c r="D9" s="421"/>
      <c r="E9" s="421"/>
      <c r="F9" s="421"/>
    </row>
    <row r="10" spans="1:11" x14ac:dyDescent="0.25">
      <c r="D10" s="54"/>
    </row>
    <row r="11" spans="1:11" ht="22.5" customHeight="1" x14ac:dyDescent="0.25">
      <c r="A11" s="55" t="s">
        <v>321</v>
      </c>
      <c r="D11" s="56"/>
      <c r="E11" s="56"/>
      <c r="F11" s="216"/>
    </row>
    <row r="12" spans="1:11" x14ac:dyDescent="0.25">
      <c r="A12" s="270" t="s">
        <v>154</v>
      </c>
      <c r="B12" s="217" t="s">
        <v>155</v>
      </c>
      <c r="D12" s="58"/>
      <c r="E12" s="58"/>
      <c r="F12" s="58"/>
    </row>
    <row r="13" spans="1:11" x14ac:dyDescent="0.25">
      <c r="A13" s="270" t="s">
        <v>156</v>
      </c>
      <c r="B13" s="218" t="s">
        <v>322</v>
      </c>
      <c r="D13" s="58"/>
      <c r="E13" s="58"/>
      <c r="F13" s="58"/>
    </row>
    <row r="14" spans="1:11" x14ac:dyDescent="0.25">
      <c r="A14" s="55" t="s">
        <v>323</v>
      </c>
      <c r="B14" s="219"/>
      <c r="D14" s="220"/>
      <c r="E14" s="220"/>
      <c r="F14" s="216"/>
    </row>
    <row r="15" spans="1:11" x14ac:dyDescent="0.25">
      <c r="D15" s="62"/>
      <c r="E15" s="62"/>
    </row>
    <row r="16" spans="1:11" ht="20.25" customHeight="1" x14ac:dyDescent="0.25">
      <c r="A16" s="424" t="s">
        <v>11</v>
      </c>
      <c r="B16" s="426" t="s">
        <v>12</v>
      </c>
      <c r="C16" s="422" t="s">
        <v>159</v>
      </c>
      <c r="D16" s="428" t="s">
        <v>203</v>
      </c>
      <c r="E16" s="429"/>
      <c r="F16" s="422" t="s">
        <v>14</v>
      </c>
      <c r="G16" s="221"/>
    </row>
    <row r="17" spans="1:13" x14ac:dyDescent="0.25">
      <c r="A17" s="425"/>
      <c r="B17" s="427"/>
      <c r="C17" s="423"/>
      <c r="D17" s="222" t="s">
        <v>15</v>
      </c>
      <c r="E17" s="271" t="s">
        <v>16</v>
      </c>
      <c r="F17" s="423"/>
      <c r="G17" s="221"/>
    </row>
    <row r="18" spans="1:13" ht="15" customHeight="1" x14ac:dyDescent="0.25">
      <c r="A18" s="65" t="s">
        <v>17</v>
      </c>
      <c r="B18" s="66" t="s">
        <v>18</v>
      </c>
      <c r="C18" s="271" t="s">
        <v>19</v>
      </c>
      <c r="D18" s="223" t="s">
        <v>19</v>
      </c>
      <c r="E18" s="271" t="s">
        <v>19</v>
      </c>
      <c r="F18" s="269" t="s">
        <v>19</v>
      </c>
      <c r="K18" s="224"/>
    </row>
    <row r="19" spans="1:13" ht="30.75" customHeight="1" x14ac:dyDescent="0.25">
      <c r="A19" s="65" t="s">
        <v>20</v>
      </c>
      <c r="B19" s="66" t="s">
        <v>380</v>
      </c>
      <c r="C19" s="271" t="s">
        <v>22</v>
      </c>
      <c r="D19" s="225">
        <f>D20+D48+D64+D66+D65</f>
        <v>3531356.9515960994</v>
      </c>
      <c r="E19" s="226"/>
      <c r="F19" s="80"/>
      <c r="G19" s="227"/>
      <c r="I19" s="228"/>
      <c r="L19" s="62"/>
      <c r="M19" s="62"/>
    </row>
    <row r="20" spans="1:13" ht="78.75" x14ac:dyDescent="0.25">
      <c r="A20" s="229" t="s">
        <v>23</v>
      </c>
      <c r="B20" s="230" t="s">
        <v>160</v>
      </c>
      <c r="C20" s="271" t="s">
        <v>22</v>
      </c>
      <c r="D20" s="231">
        <v>1457341.351</v>
      </c>
      <c r="E20" s="226"/>
      <c r="F20" s="232" t="s">
        <v>161</v>
      </c>
      <c r="G20" s="227"/>
    </row>
    <row r="21" spans="1:13" ht="16.5" customHeight="1" x14ac:dyDescent="0.25">
      <c r="A21" s="65" t="s">
        <v>26</v>
      </c>
      <c r="B21" s="66" t="s">
        <v>27</v>
      </c>
      <c r="C21" s="271" t="s">
        <v>22</v>
      </c>
      <c r="D21" s="233" t="s">
        <v>324</v>
      </c>
      <c r="E21" s="226"/>
      <c r="F21" s="80"/>
    </row>
    <row r="22" spans="1:13" ht="31.5" x14ac:dyDescent="0.25">
      <c r="A22" s="65" t="s">
        <v>28</v>
      </c>
      <c r="B22" s="66" t="s">
        <v>29</v>
      </c>
      <c r="C22" s="271" t="s">
        <v>22</v>
      </c>
      <c r="D22" s="233" t="s">
        <v>324</v>
      </c>
      <c r="E22" s="226"/>
      <c r="F22" s="66"/>
    </row>
    <row r="23" spans="1:13" x14ac:dyDescent="0.25">
      <c r="A23" s="65" t="s">
        <v>30</v>
      </c>
      <c r="B23" s="66" t="s">
        <v>325</v>
      </c>
      <c r="C23" s="271" t="s">
        <v>22</v>
      </c>
      <c r="D23" s="233" t="s">
        <v>324</v>
      </c>
      <c r="E23" s="226"/>
      <c r="F23" s="66"/>
    </row>
    <row r="24" spans="1:13" ht="47.25" x14ac:dyDescent="0.25">
      <c r="A24" s="65" t="s">
        <v>32</v>
      </c>
      <c r="B24" s="234" t="s">
        <v>33</v>
      </c>
      <c r="C24" s="271" t="s">
        <v>22</v>
      </c>
      <c r="D24" s="233" t="s">
        <v>324</v>
      </c>
      <c r="E24" s="226"/>
      <c r="F24" s="66"/>
    </row>
    <row r="25" spans="1:13" x14ac:dyDescent="0.25">
      <c r="A25" s="65" t="s">
        <v>34</v>
      </c>
      <c r="B25" s="66" t="s">
        <v>326</v>
      </c>
      <c r="C25" s="271" t="s">
        <v>22</v>
      </c>
      <c r="D25" s="233" t="s">
        <v>324</v>
      </c>
      <c r="E25" s="226"/>
      <c r="F25" s="66"/>
    </row>
    <row r="26" spans="1:13" ht="19.5" customHeight="1" x14ac:dyDescent="0.25">
      <c r="A26" s="65" t="s">
        <v>36</v>
      </c>
      <c r="B26" s="66" t="s">
        <v>37</v>
      </c>
      <c r="C26" s="271" t="s">
        <v>22</v>
      </c>
      <c r="D26" s="233" t="s">
        <v>324</v>
      </c>
      <c r="E26" s="226"/>
      <c r="F26" s="80"/>
    </row>
    <row r="27" spans="1:13" x14ac:dyDescent="0.25">
      <c r="A27" s="65" t="s">
        <v>38</v>
      </c>
      <c r="B27" s="66" t="s">
        <v>35</v>
      </c>
      <c r="C27" s="271" t="s">
        <v>22</v>
      </c>
      <c r="D27" s="233" t="s">
        <v>324</v>
      </c>
      <c r="E27" s="226"/>
      <c r="F27" s="80"/>
    </row>
    <row r="28" spans="1:13" x14ac:dyDescent="0.25">
      <c r="A28" s="65" t="s">
        <v>39</v>
      </c>
      <c r="B28" s="66" t="s">
        <v>40</v>
      </c>
      <c r="C28" s="271" t="s">
        <v>22</v>
      </c>
      <c r="D28" s="233" t="s">
        <v>324</v>
      </c>
      <c r="E28" s="226"/>
      <c r="F28" s="80"/>
    </row>
    <row r="29" spans="1:13" ht="31.5" x14ac:dyDescent="0.25">
      <c r="A29" s="65" t="s">
        <v>163</v>
      </c>
      <c r="B29" s="66" t="s">
        <v>42</v>
      </c>
      <c r="C29" s="271" t="s">
        <v>22</v>
      </c>
      <c r="D29" s="233" t="s">
        <v>25</v>
      </c>
      <c r="E29" s="226"/>
      <c r="F29" s="235"/>
    </row>
    <row r="30" spans="1:13" x14ac:dyDescent="0.25">
      <c r="A30" s="65" t="s">
        <v>43</v>
      </c>
      <c r="B30" s="66" t="s">
        <v>44</v>
      </c>
      <c r="C30" s="271" t="s">
        <v>22</v>
      </c>
      <c r="D30" s="233" t="s">
        <v>25</v>
      </c>
      <c r="E30" s="226"/>
      <c r="F30" s="236"/>
    </row>
    <row r="31" spans="1:13" x14ac:dyDescent="0.25">
      <c r="A31" s="65" t="s">
        <v>166</v>
      </c>
      <c r="B31" s="66" t="s">
        <v>46</v>
      </c>
      <c r="C31" s="271" t="s">
        <v>22</v>
      </c>
      <c r="D31" s="233" t="s">
        <v>25</v>
      </c>
      <c r="E31" s="226"/>
      <c r="F31" s="80"/>
    </row>
    <row r="32" spans="1:13" hidden="1" outlineLevel="1" x14ac:dyDescent="0.25">
      <c r="A32" s="65" t="s">
        <v>47</v>
      </c>
      <c r="B32" s="66" t="s">
        <v>164</v>
      </c>
      <c r="C32" s="271" t="s">
        <v>22</v>
      </c>
      <c r="D32" s="233" t="s">
        <v>25</v>
      </c>
      <c r="E32" s="226"/>
      <c r="F32" s="80"/>
    </row>
    <row r="33" spans="1:8" hidden="1" outlineLevel="1" x14ac:dyDescent="0.25">
      <c r="A33" s="65" t="s">
        <v>49</v>
      </c>
      <c r="B33" s="237" t="s">
        <v>299</v>
      </c>
      <c r="C33" s="271" t="s">
        <v>22</v>
      </c>
      <c r="D33" s="233" t="s">
        <v>25</v>
      </c>
      <c r="E33" s="226"/>
      <c r="F33" s="80"/>
    </row>
    <row r="34" spans="1:8" hidden="1" outlineLevel="1" x14ac:dyDescent="0.25">
      <c r="A34" s="65" t="s">
        <v>300</v>
      </c>
      <c r="B34" s="237" t="s">
        <v>268</v>
      </c>
      <c r="C34" s="271" t="s">
        <v>22</v>
      </c>
      <c r="D34" s="233" t="s">
        <v>25</v>
      </c>
      <c r="E34" s="226"/>
      <c r="F34" s="236"/>
    </row>
    <row r="35" spans="1:8" ht="31.5" hidden="1" outlineLevel="1" x14ac:dyDescent="0.25">
      <c r="A35" s="65" t="s">
        <v>301</v>
      </c>
      <c r="B35" s="237" t="s">
        <v>327</v>
      </c>
      <c r="C35" s="271" t="s">
        <v>22</v>
      </c>
      <c r="D35" s="233" t="s">
        <v>25</v>
      </c>
      <c r="E35" s="226"/>
      <c r="F35" s="80"/>
    </row>
    <row r="36" spans="1:8" hidden="1" outlineLevel="1" x14ac:dyDescent="0.25">
      <c r="A36" s="65" t="s">
        <v>303</v>
      </c>
      <c r="B36" s="237" t="s">
        <v>304</v>
      </c>
      <c r="C36" s="271" t="s">
        <v>22</v>
      </c>
      <c r="D36" s="233" t="s">
        <v>25</v>
      </c>
      <c r="E36" s="226"/>
      <c r="F36" s="80"/>
    </row>
    <row r="37" spans="1:8" hidden="1" outlineLevel="1" x14ac:dyDescent="0.25">
      <c r="A37" s="65" t="s">
        <v>305</v>
      </c>
      <c r="B37" s="237" t="s">
        <v>306</v>
      </c>
      <c r="C37" s="271" t="s">
        <v>22</v>
      </c>
      <c r="D37" s="233" t="s">
        <v>25</v>
      </c>
      <c r="E37" s="226"/>
      <c r="F37" s="80"/>
    </row>
    <row r="38" spans="1:8" hidden="1" outlineLevel="1" x14ac:dyDescent="0.25">
      <c r="A38" s="65" t="s">
        <v>307</v>
      </c>
      <c r="B38" s="237" t="s">
        <v>308</v>
      </c>
      <c r="C38" s="271" t="s">
        <v>22</v>
      </c>
      <c r="D38" s="233" t="s">
        <v>25</v>
      </c>
      <c r="E38" s="226"/>
      <c r="F38" s="80"/>
    </row>
    <row r="39" spans="1:8" hidden="1" outlineLevel="1" x14ac:dyDescent="0.25">
      <c r="A39" s="65" t="s">
        <v>309</v>
      </c>
      <c r="B39" s="238" t="s">
        <v>310</v>
      </c>
      <c r="C39" s="271" t="s">
        <v>22</v>
      </c>
      <c r="D39" s="233" t="s">
        <v>25</v>
      </c>
      <c r="E39" s="226"/>
      <c r="F39" s="80"/>
    </row>
    <row r="40" spans="1:8" hidden="1" outlineLevel="1" x14ac:dyDescent="0.25">
      <c r="A40" s="65" t="s">
        <v>208</v>
      </c>
      <c r="B40" s="237" t="s">
        <v>50</v>
      </c>
      <c r="C40" s="271" t="s">
        <v>22</v>
      </c>
      <c r="D40" s="233" t="s">
        <v>25</v>
      </c>
      <c r="E40" s="226"/>
      <c r="F40" s="236"/>
    </row>
    <row r="41" spans="1:8" hidden="1" outlineLevel="1" x14ac:dyDescent="0.25">
      <c r="A41" s="65" t="s">
        <v>210</v>
      </c>
      <c r="B41" s="237" t="s">
        <v>52</v>
      </c>
      <c r="C41" s="271" t="s">
        <v>22</v>
      </c>
      <c r="D41" s="233" t="s">
        <v>25</v>
      </c>
      <c r="E41" s="226"/>
      <c r="F41" s="80"/>
    </row>
    <row r="42" spans="1:8" ht="31.5" hidden="1" outlineLevel="1" x14ac:dyDescent="0.25">
      <c r="A42" s="65" t="s">
        <v>212</v>
      </c>
      <c r="B42" s="237" t="s">
        <v>54</v>
      </c>
      <c r="C42" s="271" t="s">
        <v>22</v>
      </c>
      <c r="D42" s="233" t="s">
        <v>25</v>
      </c>
      <c r="E42" s="226"/>
      <c r="F42" s="80"/>
    </row>
    <row r="43" spans="1:8" hidden="1" outlineLevel="1" x14ac:dyDescent="0.25">
      <c r="A43" s="65" t="s">
        <v>213</v>
      </c>
      <c r="B43" s="237" t="s">
        <v>56</v>
      </c>
      <c r="C43" s="271" t="s">
        <v>22</v>
      </c>
      <c r="D43" s="233" t="s">
        <v>25</v>
      </c>
      <c r="E43" s="226"/>
      <c r="F43" s="80"/>
    </row>
    <row r="44" spans="1:8" hidden="1" outlineLevel="1" x14ac:dyDescent="0.25">
      <c r="A44" s="65" t="s">
        <v>248</v>
      </c>
      <c r="B44" s="237" t="s">
        <v>58</v>
      </c>
      <c r="C44" s="271" t="s">
        <v>22</v>
      </c>
      <c r="D44" s="233" t="s">
        <v>25</v>
      </c>
      <c r="E44" s="226"/>
      <c r="F44" s="80"/>
    </row>
    <row r="45" spans="1:8" hidden="1" outlineLevel="1" x14ac:dyDescent="0.25">
      <c r="A45" s="65" t="s">
        <v>271</v>
      </c>
      <c r="B45" s="239" t="s">
        <v>169</v>
      </c>
      <c r="C45" s="271" t="s">
        <v>22</v>
      </c>
      <c r="D45" s="233" t="s">
        <v>25</v>
      </c>
      <c r="E45" s="226"/>
      <c r="F45" s="80"/>
    </row>
    <row r="46" spans="1:8" ht="31.5" collapsed="1" x14ac:dyDescent="0.25">
      <c r="A46" s="65" t="s">
        <v>59</v>
      </c>
      <c r="B46" s="66" t="s">
        <v>60</v>
      </c>
      <c r="C46" s="271" t="s">
        <v>22</v>
      </c>
      <c r="D46" s="233" t="s">
        <v>25</v>
      </c>
      <c r="E46" s="74"/>
      <c r="F46" s="240"/>
    </row>
    <row r="47" spans="1:8" ht="31.5" x14ac:dyDescent="0.25">
      <c r="A47" s="65" t="s">
        <v>61</v>
      </c>
      <c r="B47" s="66" t="s">
        <v>62</v>
      </c>
      <c r="C47" s="271" t="s">
        <v>22</v>
      </c>
      <c r="D47" s="233" t="s">
        <v>25</v>
      </c>
      <c r="E47" s="74"/>
      <c r="F47" s="80"/>
    </row>
    <row r="48" spans="1:8" ht="27" customHeight="1" x14ac:dyDescent="0.25">
      <c r="A48" s="229" t="s">
        <v>63</v>
      </c>
      <c r="B48" s="230" t="s">
        <v>64</v>
      </c>
      <c r="C48" s="241" t="s">
        <v>22</v>
      </c>
      <c r="D48" s="231">
        <f>D49+D51+D52+D53+D54+D56+D57+D58+D61+D63</f>
        <v>1959853.6815200001</v>
      </c>
      <c r="E48" s="242"/>
      <c r="F48" s="243"/>
      <c r="H48" s="244"/>
    </row>
    <row r="49" spans="1:7" x14ac:dyDescent="0.25">
      <c r="A49" s="65" t="s">
        <v>65</v>
      </c>
      <c r="B49" s="66" t="s">
        <v>66</v>
      </c>
      <c r="C49" s="271" t="s">
        <v>22</v>
      </c>
      <c r="D49" s="233">
        <v>1307383.2315200001</v>
      </c>
      <c r="E49" s="226"/>
      <c r="F49" s="80"/>
    </row>
    <row r="50" spans="1:7" ht="31.5" x14ac:dyDescent="0.25">
      <c r="A50" s="65" t="s">
        <v>67</v>
      </c>
      <c r="B50" s="66" t="s">
        <v>68</v>
      </c>
      <c r="C50" s="271" t="s">
        <v>22</v>
      </c>
      <c r="D50" s="233" t="s">
        <v>324</v>
      </c>
      <c r="E50" s="226"/>
      <c r="F50" s="80"/>
    </row>
    <row r="51" spans="1:7" x14ac:dyDescent="0.25">
      <c r="A51" s="65" t="s">
        <v>69</v>
      </c>
      <c r="B51" s="66" t="s">
        <v>251</v>
      </c>
      <c r="C51" s="271" t="s">
        <v>22</v>
      </c>
      <c r="D51" s="233">
        <v>0</v>
      </c>
      <c r="E51" s="226"/>
      <c r="F51" s="80"/>
    </row>
    <row r="52" spans="1:7" x14ac:dyDescent="0.25">
      <c r="A52" s="65" t="s">
        <v>71</v>
      </c>
      <c r="B52" s="66" t="s">
        <v>72</v>
      </c>
      <c r="C52" s="271" t="s">
        <v>22</v>
      </c>
      <c r="D52" s="233">
        <v>242564.73</v>
      </c>
      <c r="E52" s="226"/>
      <c r="F52" s="80"/>
    </row>
    <row r="53" spans="1:7" ht="47.25" x14ac:dyDescent="0.25">
      <c r="A53" s="65" t="s">
        <v>73</v>
      </c>
      <c r="B53" s="66" t="s">
        <v>74</v>
      </c>
      <c r="C53" s="271" t="s">
        <v>22</v>
      </c>
      <c r="D53" s="233">
        <v>0</v>
      </c>
      <c r="E53" s="226"/>
      <c r="F53" s="240"/>
    </row>
    <row r="54" spans="1:7" x14ac:dyDescent="0.25">
      <c r="A54" s="65" t="s">
        <v>75</v>
      </c>
      <c r="B54" s="66" t="s">
        <v>76</v>
      </c>
      <c r="C54" s="271" t="s">
        <v>22</v>
      </c>
      <c r="D54" s="233">
        <v>208478.29</v>
      </c>
      <c r="E54" s="226"/>
      <c r="F54" s="80"/>
    </row>
    <row r="55" spans="1:7" x14ac:dyDescent="0.25">
      <c r="A55" s="65" t="s">
        <v>77</v>
      </c>
      <c r="B55" s="66" t="s">
        <v>78</v>
      </c>
      <c r="C55" s="271" t="s">
        <v>22</v>
      </c>
      <c r="D55" s="233">
        <v>0</v>
      </c>
      <c r="E55" s="226"/>
      <c r="F55" s="236"/>
    </row>
    <row r="56" spans="1:7" x14ac:dyDescent="0.25">
      <c r="A56" s="65" t="s">
        <v>79</v>
      </c>
      <c r="B56" s="66" t="s">
        <v>80</v>
      </c>
      <c r="C56" s="271" t="s">
        <v>22</v>
      </c>
      <c r="D56" s="233">
        <v>0</v>
      </c>
      <c r="E56" s="226"/>
      <c r="F56" s="80"/>
    </row>
    <row r="57" spans="1:7" x14ac:dyDescent="0.25">
      <c r="A57" s="65" t="s">
        <v>81</v>
      </c>
      <c r="B57" s="66" t="s">
        <v>82</v>
      </c>
      <c r="C57" s="271" t="s">
        <v>22</v>
      </c>
      <c r="D57" s="233">
        <v>5397.9599999999991</v>
      </c>
      <c r="E57" s="226"/>
      <c r="F57" s="80"/>
    </row>
    <row r="58" spans="1:7" ht="63" x14ac:dyDescent="0.25">
      <c r="A58" s="65" t="s">
        <v>83</v>
      </c>
      <c r="B58" s="66" t="s">
        <v>84</v>
      </c>
      <c r="C58" s="271" t="s">
        <v>22</v>
      </c>
      <c r="D58" s="233">
        <v>120029.56</v>
      </c>
      <c r="E58" s="245"/>
      <c r="F58" s="80"/>
    </row>
    <row r="59" spans="1:7" ht="31.5" x14ac:dyDescent="0.25">
      <c r="A59" s="65" t="s">
        <v>85</v>
      </c>
      <c r="B59" s="66" t="s">
        <v>86</v>
      </c>
      <c r="C59" s="271" t="s">
        <v>87</v>
      </c>
      <c r="D59" s="246" t="s">
        <v>324</v>
      </c>
      <c r="E59" s="226"/>
      <c r="F59" s="80"/>
    </row>
    <row r="60" spans="1:7" ht="110.25" x14ac:dyDescent="0.25">
      <c r="A60" s="65" t="s">
        <v>88</v>
      </c>
      <c r="B60" s="66" t="s">
        <v>89</v>
      </c>
      <c r="C60" s="271" t="s">
        <v>22</v>
      </c>
      <c r="D60" s="225" t="s">
        <v>25</v>
      </c>
      <c r="E60" s="226"/>
      <c r="F60" s="236"/>
      <c r="G60" s="228"/>
    </row>
    <row r="61" spans="1:7" x14ac:dyDescent="0.25">
      <c r="A61" s="65" t="s">
        <v>90</v>
      </c>
      <c r="B61" s="66" t="s">
        <v>328</v>
      </c>
      <c r="C61" s="271" t="s">
        <v>22</v>
      </c>
      <c r="D61" s="74">
        <f>D62</f>
        <v>70362.28</v>
      </c>
      <c r="E61" s="226"/>
      <c r="F61" s="80"/>
      <c r="G61" s="224"/>
    </row>
    <row r="62" spans="1:7" ht="31.5" x14ac:dyDescent="0.25">
      <c r="A62" s="65" t="s">
        <v>214</v>
      </c>
      <c r="B62" s="66" t="s">
        <v>329</v>
      </c>
      <c r="C62" s="271" t="s">
        <v>22</v>
      </c>
      <c r="D62" s="233">
        <v>70362.28</v>
      </c>
      <c r="E62" s="226"/>
      <c r="F62" s="247"/>
      <c r="G62" s="224"/>
    </row>
    <row r="63" spans="1:7" x14ac:dyDescent="0.25">
      <c r="A63" s="65" t="s">
        <v>330</v>
      </c>
      <c r="B63" s="66" t="s">
        <v>215</v>
      </c>
      <c r="C63" s="271" t="s">
        <v>22</v>
      </c>
      <c r="D63" s="233">
        <v>5637.63</v>
      </c>
      <c r="E63" s="226"/>
      <c r="F63" s="80"/>
    </row>
    <row r="64" spans="1:7" ht="47.25" x14ac:dyDescent="0.25">
      <c r="A64" s="65" t="s">
        <v>91</v>
      </c>
      <c r="B64" s="66" t="s">
        <v>92</v>
      </c>
      <c r="C64" s="271" t="s">
        <v>22</v>
      </c>
      <c r="D64" s="233">
        <v>68479.699076099932</v>
      </c>
      <c r="E64" s="248"/>
      <c r="F64" s="243"/>
    </row>
    <row r="65" spans="1:7" ht="39.75" customHeight="1" x14ac:dyDescent="0.25">
      <c r="A65" s="65" t="s">
        <v>360</v>
      </c>
      <c r="B65" s="66" t="s">
        <v>381</v>
      </c>
      <c r="C65" s="271" t="s">
        <v>22</v>
      </c>
      <c r="D65" s="233">
        <v>-178962.39</v>
      </c>
      <c r="E65" s="248"/>
      <c r="F65" s="243"/>
    </row>
    <row r="66" spans="1:7" x14ac:dyDescent="0.25">
      <c r="A66" s="65" t="s">
        <v>363</v>
      </c>
      <c r="B66" s="66" t="s">
        <v>382</v>
      </c>
      <c r="C66" s="271" t="s">
        <v>22</v>
      </c>
      <c r="D66" s="233">
        <v>224644.61</v>
      </c>
      <c r="E66" s="248"/>
      <c r="F66" s="243"/>
    </row>
    <row r="67" spans="1:7" x14ac:dyDescent="0.25">
      <c r="A67" s="65" t="s">
        <v>93</v>
      </c>
      <c r="B67" s="66" t="s">
        <v>317</v>
      </c>
      <c r="C67" s="271" t="s">
        <v>22</v>
      </c>
      <c r="D67" s="246" t="s">
        <v>324</v>
      </c>
      <c r="E67" s="81"/>
      <c r="F67" s="240"/>
    </row>
    <row r="68" spans="1:7" ht="31.5" x14ac:dyDescent="0.25">
      <c r="A68" s="65" t="s">
        <v>95</v>
      </c>
      <c r="B68" s="66" t="s">
        <v>96</v>
      </c>
      <c r="C68" s="271" t="s">
        <v>22</v>
      </c>
      <c r="D68" s="233">
        <f>D69*D70/1000</f>
        <v>1186179.8799999999</v>
      </c>
      <c r="E68" s="249"/>
      <c r="F68" s="80"/>
    </row>
    <row r="69" spans="1:7" ht="31.5" x14ac:dyDescent="0.25">
      <c r="A69" s="65" t="s">
        <v>23</v>
      </c>
      <c r="B69" s="66" t="s">
        <v>97</v>
      </c>
      <c r="C69" s="271" t="s">
        <v>98</v>
      </c>
      <c r="D69" s="74">
        <v>266990.30000000005</v>
      </c>
      <c r="F69" s="80"/>
    </row>
    <row r="70" spans="1:7" ht="63" x14ac:dyDescent="0.25">
      <c r="A70" s="65" t="s">
        <v>63</v>
      </c>
      <c r="B70" s="66" t="s">
        <v>99</v>
      </c>
      <c r="C70" s="271" t="s">
        <v>319</v>
      </c>
      <c r="D70" s="250">
        <v>4442.7826778725657</v>
      </c>
      <c r="E70" s="81"/>
      <c r="F70" s="80"/>
    </row>
    <row r="71" spans="1:7" ht="63" x14ac:dyDescent="0.25">
      <c r="A71" s="65" t="s">
        <v>101</v>
      </c>
      <c r="B71" s="66" t="s">
        <v>102</v>
      </c>
      <c r="C71" s="271" t="s">
        <v>19</v>
      </c>
      <c r="D71" s="223" t="s">
        <v>19</v>
      </c>
      <c r="E71" s="81"/>
      <c r="F71" s="80"/>
    </row>
    <row r="72" spans="1:7" x14ac:dyDescent="0.25">
      <c r="A72" s="65" t="s">
        <v>20</v>
      </c>
      <c r="B72" s="66" t="s">
        <v>103</v>
      </c>
      <c r="C72" s="271" t="s">
        <v>104</v>
      </c>
      <c r="D72" s="233" t="s">
        <v>324</v>
      </c>
      <c r="E72" s="74"/>
      <c r="F72" s="80"/>
    </row>
    <row r="73" spans="1:7" x14ac:dyDescent="0.25">
      <c r="A73" s="65" t="s">
        <v>105</v>
      </c>
      <c r="B73" s="66" t="s">
        <v>106</v>
      </c>
      <c r="C73" s="271" t="s">
        <v>191</v>
      </c>
      <c r="D73" s="432" t="s">
        <v>324</v>
      </c>
      <c r="E73" s="226"/>
      <c r="F73" s="80"/>
    </row>
    <row r="74" spans="1:7" x14ac:dyDescent="0.25">
      <c r="A74" s="65" t="s">
        <v>108</v>
      </c>
      <c r="B74" s="66" t="s">
        <v>109</v>
      </c>
      <c r="C74" s="271" t="s">
        <v>191</v>
      </c>
      <c r="D74" s="433"/>
      <c r="E74" s="226"/>
      <c r="F74" s="80"/>
    </row>
    <row r="75" spans="1:7" x14ac:dyDescent="0.25">
      <c r="A75" s="65" t="s">
        <v>110</v>
      </c>
      <c r="B75" s="66" t="s">
        <v>111</v>
      </c>
      <c r="C75" s="271" t="s">
        <v>191</v>
      </c>
      <c r="D75" s="433"/>
      <c r="E75" s="226"/>
      <c r="F75" s="80"/>
    </row>
    <row r="76" spans="1:7" x14ac:dyDescent="0.25">
      <c r="A76" s="65" t="s">
        <v>112</v>
      </c>
      <c r="B76" s="66" t="s">
        <v>113</v>
      </c>
      <c r="C76" s="271" t="s">
        <v>191</v>
      </c>
      <c r="D76" s="433"/>
      <c r="E76" s="226"/>
      <c r="F76" s="80"/>
    </row>
    <row r="77" spans="1:7" x14ac:dyDescent="0.25">
      <c r="A77" s="65" t="s">
        <v>114</v>
      </c>
      <c r="B77" s="66" t="s">
        <v>115</v>
      </c>
      <c r="C77" s="271" t="s">
        <v>191</v>
      </c>
      <c r="D77" s="434"/>
      <c r="E77" s="226"/>
      <c r="F77" s="80"/>
    </row>
    <row r="78" spans="1:7" ht="31.5" x14ac:dyDescent="0.25">
      <c r="A78" s="65" t="s">
        <v>116</v>
      </c>
      <c r="B78" s="66" t="s">
        <v>117</v>
      </c>
      <c r="C78" s="271" t="s">
        <v>118</v>
      </c>
      <c r="D78" s="435">
        <f>43186.77</f>
        <v>43186.77</v>
      </c>
      <c r="E78" s="226"/>
      <c r="F78" s="80"/>
      <c r="G78" s="228"/>
    </row>
    <row r="79" spans="1:7" x14ac:dyDescent="0.25">
      <c r="A79" s="65" t="s">
        <v>119</v>
      </c>
      <c r="B79" s="66" t="s">
        <v>109</v>
      </c>
      <c r="C79" s="271" t="s">
        <v>118</v>
      </c>
      <c r="D79" s="436"/>
      <c r="E79" s="226"/>
      <c r="F79" s="80"/>
      <c r="G79" s="228"/>
    </row>
    <row r="80" spans="1:7" x14ac:dyDescent="0.25">
      <c r="A80" s="65" t="s">
        <v>120</v>
      </c>
      <c r="B80" s="66" t="s">
        <v>111</v>
      </c>
      <c r="C80" s="271" t="s">
        <v>118</v>
      </c>
      <c r="D80" s="436"/>
      <c r="E80" s="226"/>
      <c r="F80" s="80"/>
      <c r="G80" s="228"/>
    </row>
    <row r="81" spans="1:7" x14ac:dyDescent="0.25">
      <c r="A81" s="65" t="s">
        <v>121</v>
      </c>
      <c r="B81" s="66" t="s">
        <v>113</v>
      </c>
      <c r="C81" s="271" t="s">
        <v>118</v>
      </c>
      <c r="D81" s="436"/>
      <c r="E81" s="226"/>
      <c r="F81" s="80"/>
      <c r="G81" s="228"/>
    </row>
    <row r="82" spans="1:7" x14ac:dyDescent="0.25">
      <c r="A82" s="65" t="s">
        <v>122</v>
      </c>
      <c r="B82" s="66" t="s">
        <v>115</v>
      </c>
      <c r="C82" s="271" t="s">
        <v>118</v>
      </c>
      <c r="D82" s="436"/>
      <c r="E82" s="226"/>
      <c r="F82" s="80"/>
      <c r="G82" s="228"/>
    </row>
    <row r="83" spans="1:7" ht="20.25" customHeight="1" x14ac:dyDescent="0.25">
      <c r="A83" s="65" t="s">
        <v>123</v>
      </c>
      <c r="B83" s="66" t="s">
        <v>124</v>
      </c>
      <c r="C83" s="271" t="s">
        <v>118</v>
      </c>
      <c r="D83" s="436"/>
      <c r="E83" s="226"/>
      <c r="F83" s="80"/>
    </row>
    <row r="84" spans="1:7" x14ac:dyDescent="0.25">
      <c r="A84" s="65" t="s">
        <v>125</v>
      </c>
      <c r="B84" s="66" t="s">
        <v>109</v>
      </c>
      <c r="C84" s="271" t="s">
        <v>118</v>
      </c>
      <c r="D84" s="436"/>
      <c r="E84" s="226"/>
      <c r="F84" s="80"/>
    </row>
    <row r="85" spans="1:7" x14ac:dyDescent="0.25">
      <c r="A85" s="65" t="s">
        <v>126</v>
      </c>
      <c r="B85" s="66" t="s">
        <v>111</v>
      </c>
      <c r="C85" s="271" t="s">
        <v>118</v>
      </c>
      <c r="D85" s="436"/>
      <c r="E85" s="226"/>
      <c r="F85" s="80"/>
    </row>
    <row r="86" spans="1:7" x14ac:dyDescent="0.25">
      <c r="A86" s="65" t="s">
        <v>127</v>
      </c>
      <c r="B86" s="66" t="s">
        <v>113</v>
      </c>
      <c r="C86" s="271" t="s">
        <v>118</v>
      </c>
      <c r="D86" s="436"/>
      <c r="E86" s="226"/>
      <c r="F86" s="80"/>
    </row>
    <row r="87" spans="1:7" x14ac:dyDescent="0.25">
      <c r="A87" s="65" t="s">
        <v>128</v>
      </c>
      <c r="B87" s="66" t="s">
        <v>115</v>
      </c>
      <c r="C87" s="271" t="s">
        <v>118</v>
      </c>
      <c r="D87" s="437"/>
      <c r="E87" s="226"/>
      <c r="F87" s="80"/>
    </row>
    <row r="88" spans="1:7" ht="23.25" customHeight="1" x14ac:dyDescent="0.25">
      <c r="A88" s="65" t="s">
        <v>129</v>
      </c>
      <c r="B88" s="66" t="s">
        <v>130</v>
      </c>
      <c r="C88" s="271" t="s">
        <v>131</v>
      </c>
      <c r="D88" s="251" t="s">
        <v>25</v>
      </c>
      <c r="E88" s="226"/>
      <c r="F88" s="80"/>
    </row>
    <row r="89" spans="1:7" x14ac:dyDescent="0.25">
      <c r="A89" s="65" t="s">
        <v>132</v>
      </c>
      <c r="B89" s="66" t="s">
        <v>109</v>
      </c>
      <c r="C89" s="271" t="s">
        <v>131</v>
      </c>
      <c r="D89" s="251" t="s">
        <v>25</v>
      </c>
      <c r="E89" s="226"/>
      <c r="F89" s="80"/>
    </row>
    <row r="90" spans="1:7" x14ac:dyDescent="0.25">
      <c r="A90" s="65" t="s">
        <v>133</v>
      </c>
      <c r="B90" s="66" t="s">
        <v>111</v>
      </c>
      <c r="C90" s="271" t="s">
        <v>131</v>
      </c>
      <c r="D90" s="251" t="s">
        <v>25</v>
      </c>
      <c r="E90" s="226"/>
      <c r="F90" s="80"/>
    </row>
    <row r="91" spans="1:7" x14ac:dyDescent="0.25">
      <c r="A91" s="65" t="s">
        <v>134</v>
      </c>
      <c r="B91" s="66" t="s">
        <v>113</v>
      </c>
      <c r="C91" s="271" t="s">
        <v>131</v>
      </c>
      <c r="D91" s="251" t="s">
        <v>25</v>
      </c>
      <c r="E91" s="226"/>
      <c r="F91" s="80"/>
    </row>
    <row r="92" spans="1:7" x14ac:dyDescent="0.25">
      <c r="A92" s="65" t="s">
        <v>135</v>
      </c>
      <c r="B92" s="66" t="s">
        <v>115</v>
      </c>
      <c r="C92" s="271" t="s">
        <v>131</v>
      </c>
      <c r="D92" s="251" t="s">
        <v>25</v>
      </c>
      <c r="E92" s="226"/>
      <c r="F92" s="66"/>
    </row>
    <row r="93" spans="1:7" x14ac:dyDescent="0.25">
      <c r="A93" s="65" t="s">
        <v>136</v>
      </c>
      <c r="B93" s="66" t="s">
        <v>137</v>
      </c>
      <c r="C93" s="271" t="s">
        <v>138</v>
      </c>
      <c r="D93" s="251" t="s">
        <v>25</v>
      </c>
      <c r="E93" s="252"/>
      <c r="F93" s="80"/>
    </row>
    <row r="94" spans="1:7" ht="31.5" x14ac:dyDescent="0.25">
      <c r="A94" s="65" t="s">
        <v>139</v>
      </c>
      <c r="B94" s="66" t="s">
        <v>140</v>
      </c>
      <c r="C94" s="263" t="s">
        <v>22</v>
      </c>
      <c r="D94" s="233" t="s">
        <v>324</v>
      </c>
      <c r="E94" s="226"/>
      <c r="F94" s="269"/>
    </row>
    <row r="95" spans="1:7" ht="31.5" x14ac:dyDescent="0.25">
      <c r="A95" s="65" t="s">
        <v>141</v>
      </c>
      <c r="B95" s="66" t="s">
        <v>142</v>
      </c>
      <c r="C95" s="263" t="s">
        <v>22</v>
      </c>
      <c r="D95" s="246" t="s">
        <v>324</v>
      </c>
      <c r="E95" s="226"/>
      <c r="F95" s="80"/>
    </row>
    <row r="96" spans="1:7" ht="51" customHeight="1" x14ac:dyDescent="0.25">
      <c r="A96" s="65" t="s">
        <v>143</v>
      </c>
      <c r="B96" s="66" t="s">
        <v>144</v>
      </c>
      <c r="C96" s="271" t="s">
        <v>138</v>
      </c>
      <c r="D96" s="253" t="s">
        <v>192</v>
      </c>
      <c r="E96" s="272"/>
      <c r="F96" s="269"/>
    </row>
    <row r="98" spans="1:99" s="256" customFormat="1" x14ac:dyDescent="0.25">
      <c r="A98" s="54"/>
      <c r="B98" s="254" t="s">
        <v>145</v>
      </c>
      <c r="C98" s="54"/>
      <c r="D98" s="255"/>
      <c r="E98" s="54"/>
      <c r="F98" s="54"/>
      <c r="G98" s="62"/>
      <c r="H98" s="62"/>
      <c r="I98" s="62"/>
      <c r="J98" s="62"/>
      <c r="K98" s="62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</row>
    <row r="99" spans="1:99" s="256" customFormat="1" ht="46.5" customHeight="1" x14ac:dyDescent="0.25">
      <c r="A99" s="431" t="s">
        <v>193</v>
      </c>
      <c r="B99" s="431"/>
      <c r="C99" s="431"/>
      <c r="D99" s="431"/>
      <c r="E99" s="431"/>
      <c r="F99" s="431"/>
      <c r="G99" s="257"/>
      <c r="H99" s="257"/>
      <c r="I99" s="257"/>
      <c r="J99" s="257"/>
      <c r="K99" s="257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58"/>
      <c r="AN99" s="258"/>
      <c r="AO99" s="258"/>
      <c r="AP99" s="258"/>
      <c r="AQ99" s="258"/>
      <c r="AR99" s="258"/>
      <c r="AS99" s="258"/>
      <c r="AT99" s="258"/>
      <c r="AU99" s="258"/>
      <c r="AV99" s="258"/>
      <c r="AW99" s="258"/>
      <c r="AX99" s="258"/>
      <c r="AY99" s="258"/>
      <c r="AZ99" s="258"/>
      <c r="BA99" s="258"/>
      <c r="BB99" s="258"/>
      <c r="BC99" s="258"/>
      <c r="BD99" s="258"/>
      <c r="BE99" s="258"/>
      <c r="BF99" s="258"/>
      <c r="BG99" s="258"/>
      <c r="BH99" s="258"/>
      <c r="BI99" s="258"/>
      <c r="BJ99" s="258"/>
      <c r="BK99" s="258"/>
      <c r="BL99" s="258"/>
      <c r="BM99" s="258"/>
      <c r="BN99" s="258"/>
      <c r="BO99" s="258"/>
      <c r="BP99" s="258"/>
      <c r="BQ99" s="258"/>
      <c r="BR99" s="258"/>
      <c r="BS99" s="258"/>
      <c r="BT99" s="258"/>
      <c r="BU99" s="258"/>
      <c r="BV99" s="258"/>
      <c r="BW99" s="258"/>
      <c r="BX99" s="258"/>
      <c r="BY99" s="258"/>
      <c r="BZ99" s="258"/>
      <c r="CA99" s="258"/>
      <c r="CB99" s="258"/>
      <c r="CC99" s="258"/>
      <c r="CD99" s="258"/>
      <c r="CE99" s="258"/>
      <c r="CF99" s="258"/>
      <c r="CG99" s="258"/>
      <c r="CH99" s="258"/>
      <c r="CI99" s="258"/>
      <c r="CJ99" s="258"/>
      <c r="CK99" s="258"/>
      <c r="CL99" s="258"/>
      <c r="CM99" s="258"/>
      <c r="CN99" s="258"/>
      <c r="CO99" s="258"/>
      <c r="CP99" s="258"/>
      <c r="CQ99" s="258"/>
      <c r="CR99" s="258"/>
      <c r="CS99" s="258"/>
      <c r="CT99" s="258"/>
      <c r="CU99" s="258"/>
    </row>
    <row r="100" spans="1:99" s="256" customFormat="1" ht="30.75" customHeight="1" x14ac:dyDescent="0.25">
      <c r="A100" s="431" t="s">
        <v>194</v>
      </c>
      <c r="B100" s="431"/>
      <c r="C100" s="431"/>
      <c r="D100" s="431"/>
      <c r="E100" s="431"/>
      <c r="F100" s="431"/>
      <c r="G100" s="257"/>
      <c r="H100" s="257"/>
      <c r="I100" s="257"/>
      <c r="J100" s="257"/>
      <c r="K100" s="257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8"/>
      <c r="AK100" s="258"/>
      <c r="AL100" s="258"/>
      <c r="AM100" s="258"/>
      <c r="AN100" s="258"/>
      <c r="AO100" s="258"/>
      <c r="AP100" s="258"/>
      <c r="AQ100" s="258"/>
      <c r="AR100" s="258"/>
      <c r="AS100" s="258"/>
      <c r="AT100" s="258"/>
      <c r="AU100" s="258"/>
      <c r="AV100" s="258"/>
      <c r="AW100" s="258"/>
      <c r="AX100" s="258"/>
      <c r="AY100" s="258"/>
      <c r="AZ100" s="258"/>
      <c r="BA100" s="258"/>
      <c r="BB100" s="258"/>
      <c r="BC100" s="258"/>
      <c r="BD100" s="258"/>
      <c r="BE100" s="258"/>
      <c r="BF100" s="258"/>
      <c r="BG100" s="258"/>
      <c r="BH100" s="258"/>
      <c r="BI100" s="258"/>
      <c r="BJ100" s="258"/>
      <c r="BK100" s="258"/>
      <c r="BL100" s="258"/>
      <c r="BM100" s="258"/>
      <c r="BN100" s="258"/>
      <c r="BO100" s="258"/>
      <c r="BP100" s="258"/>
      <c r="BQ100" s="258"/>
      <c r="BR100" s="258"/>
      <c r="BS100" s="258"/>
      <c r="BT100" s="258"/>
      <c r="BU100" s="258"/>
      <c r="BV100" s="258"/>
      <c r="BW100" s="258"/>
      <c r="BX100" s="258"/>
      <c r="BY100" s="258"/>
      <c r="BZ100" s="258"/>
      <c r="CA100" s="258"/>
      <c r="CB100" s="258"/>
      <c r="CC100" s="258"/>
      <c r="CD100" s="258"/>
      <c r="CE100" s="258"/>
      <c r="CF100" s="258"/>
      <c r="CG100" s="258"/>
      <c r="CH100" s="258"/>
      <c r="CI100" s="258"/>
      <c r="CJ100" s="258"/>
      <c r="CK100" s="258"/>
      <c r="CL100" s="258"/>
      <c r="CM100" s="258"/>
      <c r="CN100" s="258"/>
      <c r="CO100" s="258"/>
      <c r="CP100" s="258"/>
      <c r="CQ100" s="258"/>
      <c r="CR100" s="258"/>
      <c r="CS100" s="258"/>
      <c r="CT100" s="258"/>
      <c r="CU100" s="258"/>
    </row>
    <row r="101" spans="1:99" s="256" customFormat="1" ht="36" customHeight="1" x14ac:dyDescent="0.25">
      <c r="A101" s="430" t="s">
        <v>331</v>
      </c>
      <c r="B101" s="430"/>
      <c r="C101" s="430"/>
      <c r="D101" s="430"/>
      <c r="E101" s="430"/>
      <c r="F101" s="430"/>
      <c r="G101" s="259"/>
      <c r="H101" s="259"/>
      <c r="I101" s="259"/>
      <c r="J101" s="259"/>
      <c r="K101" s="259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  <c r="AO101" s="260"/>
      <c r="AP101" s="260"/>
      <c r="AQ101" s="260"/>
      <c r="AR101" s="260"/>
      <c r="AS101" s="260"/>
      <c r="AT101" s="260"/>
      <c r="AU101" s="260"/>
      <c r="AV101" s="260"/>
      <c r="AW101" s="260"/>
      <c r="AX101" s="260"/>
      <c r="AY101" s="260"/>
      <c r="AZ101" s="260"/>
      <c r="BA101" s="260"/>
      <c r="BB101" s="260"/>
      <c r="BC101" s="260"/>
      <c r="BD101" s="260"/>
      <c r="BE101" s="260"/>
      <c r="BF101" s="260"/>
      <c r="BG101" s="260"/>
      <c r="BH101" s="260"/>
      <c r="BI101" s="260"/>
      <c r="BJ101" s="260"/>
      <c r="BK101" s="260"/>
      <c r="BL101" s="260"/>
      <c r="BM101" s="260"/>
      <c r="BN101" s="260"/>
      <c r="BO101" s="260"/>
      <c r="BP101" s="260"/>
      <c r="BQ101" s="260"/>
      <c r="BR101" s="260"/>
      <c r="BS101" s="260"/>
      <c r="BT101" s="260"/>
      <c r="BU101" s="260"/>
      <c r="BV101" s="260"/>
      <c r="BW101" s="260"/>
      <c r="BX101" s="260"/>
      <c r="BY101" s="260"/>
      <c r="BZ101" s="260"/>
      <c r="CA101" s="260"/>
      <c r="CB101" s="260"/>
      <c r="CC101" s="260"/>
      <c r="CD101" s="260"/>
      <c r="CE101" s="260"/>
      <c r="CF101" s="260"/>
      <c r="CG101" s="260"/>
      <c r="CH101" s="260"/>
      <c r="CI101" s="260"/>
      <c r="CJ101" s="260"/>
      <c r="CK101" s="260"/>
      <c r="CL101" s="260"/>
      <c r="CM101" s="260"/>
      <c r="CN101" s="260"/>
      <c r="CO101" s="260"/>
      <c r="CP101" s="260"/>
      <c r="CQ101" s="260"/>
      <c r="CR101" s="260"/>
      <c r="CS101" s="260"/>
      <c r="CT101" s="260"/>
      <c r="CU101" s="260"/>
    </row>
    <row r="102" spans="1:99" s="256" customFormat="1" ht="36" customHeight="1" x14ac:dyDescent="0.25">
      <c r="A102" s="430" t="s">
        <v>196</v>
      </c>
      <c r="B102" s="430"/>
      <c r="C102" s="430"/>
      <c r="D102" s="430"/>
      <c r="E102" s="430"/>
      <c r="F102" s="430"/>
      <c r="G102" s="259"/>
      <c r="H102" s="259"/>
      <c r="I102" s="259"/>
      <c r="J102" s="259"/>
      <c r="K102" s="259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0"/>
      <c r="BD102" s="260"/>
      <c r="BE102" s="260"/>
      <c r="BF102" s="260"/>
      <c r="BG102" s="260"/>
      <c r="BH102" s="260"/>
      <c r="BI102" s="260"/>
      <c r="BJ102" s="260"/>
      <c r="BK102" s="260"/>
      <c r="BL102" s="260"/>
      <c r="BM102" s="260"/>
      <c r="BN102" s="260"/>
      <c r="BO102" s="260"/>
      <c r="BP102" s="260"/>
      <c r="BQ102" s="260"/>
      <c r="BR102" s="260"/>
      <c r="BS102" s="260"/>
      <c r="BT102" s="260"/>
      <c r="BU102" s="260"/>
      <c r="BV102" s="260"/>
      <c r="BW102" s="260"/>
      <c r="BX102" s="260"/>
      <c r="BY102" s="260"/>
      <c r="BZ102" s="260"/>
      <c r="CA102" s="260"/>
      <c r="CB102" s="260"/>
      <c r="CC102" s="260"/>
      <c r="CD102" s="260"/>
      <c r="CE102" s="260"/>
      <c r="CF102" s="260"/>
      <c r="CG102" s="260"/>
      <c r="CH102" s="260"/>
      <c r="CI102" s="260"/>
      <c r="CJ102" s="260"/>
      <c r="CK102" s="260"/>
      <c r="CL102" s="260"/>
      <c r="CM102" s="260"/>
      <c r="CN102" s="260"/>
      <c r="CO102" s="260"/>
      <c r="CP102" s="260"/>
      <c r="CQ102" s="260"/>
      <c r="CR102" s="260"/>
      <c r="CS102" s="260"/>
      <c r="CT102" s="260"/>
      <c r="CU102" s="260"/>
    </row>
    <row r="103" spans="1:99" s="256" customFormat="1" ht="35.25" customHeight="1" x14ac:dyDescent="0.25">
      <c r="A103" s="430" t="s">
        <v>197</v>
      </c>
      <c r="B103" s="430"/>
      <c r="C103" s="430"/>
      <c r="D103" s="430"/>
      <c r="E103" s="430"/>
      <c r="F103" s="430"/>
      <c r="G103" s="259"/>
      <c r="H103" s="259"/>
      <c r="I103" s="259"/>
      <c r="J103" s="259"/>
      <c r="K103" s="259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  <c r="AO103" s="260"/>
      <c r="AP103" s="260"/>
      <c r="AQ103" s="260"/>
      <c r="AR103" s="260"/>
      <c r="AS103" s="260"/>
      <c r="AT103" s="260"/>
      <c r="AU103" s="260"/>
      <c r="AV103" s="260"/>
      <c r="AW103" s="260"/>
      <c r="AX103" s="260"/>
      <c r="AY103" s="260"/>
      <c r="AZ103" s="260"/>
      <c r="BA103" s="260"/>
      <c r="BB103" s="260"/>
      <c r="BC103" s="260"/>
      <c r="BD103" s="260"/>
      <c r="BE103" s="260"/>
      <c r="BF103" s="260"/>
      <c r="BG103" s="260"/>
      <c r="BH103" s="260"/>
      <c r="BI103" s="260"/>
      <c r="BJ103" s="260"/>
      <c r="BK103" s="260"/>
      <c r="BL103" s="260"/>
      <c r="BM103" s="260"/>
      <c r="BN103" s="260"/>
      <c r="BO103" s="260"/>
      <c r="BP103" s="260"/>
      <c r="BQ103" s="260"/>
      <c r="BR103" s="260"/>
      <c r="BS103" s="260"/>
      <c r="BT103" s="260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0"/>
      <c r="CF103" s="260"/>
      <c r="CG103" s="260"/>
      <c r="CH103" s="260"/>
      <c r="CI103" s="260"/>
      <c r="CJ103" s="260"/>
      <c r="CK103" s="260"/>
      <c r="CL103" s="260"/>
      <c r="CM103" s="260"/>
      <c r="CN103" s="260"/>
      <c r="CO103" s="260"/>
      <c r="CP103" s="260"/>
      <c r="CQ103" s="260"/>
      <c r="CR103" s="260"/>
      <c r="CS103" s="260"/>
      <c r="CT103" s="260"/>
      <c r="CU103" s="260"/>
    </row>
    <row r="105" spans="1:99" x14ac:dyDescent="0.25">
      <c r="A105" s="430"/>
      <c r="B105" s="430"/>
      <c r="C105" s="430"/>
      <c r="D105" s="430"/>
      <c r="E105" s="430"/>
      <c r="F105" s="430"/>
    </row>
    <row r="107" spans="1:99" x14ac:dyDescent="0.25">
      <c r="A107" s="430"/>
      <c r="B107" s="430"/>
      <c r="C107" s="430"/>
      <c r="D107" s="430"/>
      <c r="E107" s="430"/>
      <c r="F107" s="430"/>
    </row>
    <row r="108" spans="1:99" x14ac:dyDescent="0.25">
      <c r="A108" s="221"/>
    </row>
  </sheetData>
  <mergeCells count="18">
    <mergeCell ref="A107:F107"/>
    <mergeCell ref="A102:F102"/>
    <mergeCell ref="F16:F17"/>
    <mergeCell ref="A99:F99"/>
    <mergeCell ref="A100:F100"/>
    <mergeCell ref="A101:F101"/>
    <mergeCell ref="D73:D77"/>
    <mergeCell ref="D78:D87"/>
    <mergeCell ref="A103:F103"/>
    <mergeCell ref="A105:F105"/>
    <mergeCell ref="A6:F6"/>
    <mergeCell ref="A7:F7"/>
    <mergeCell ref="A8:F8"/>
    <mergeCell ref="A9:F9"/>
    <mergeCell ref="A16:A17"/>
    <mergeCell ref="B16:B17"/>
    <mergeCell ref="C16:C17"/>
    <mergeCell ref="D16:E1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view="pageBreakPreview" topLeftCell="A7" zoomScale="85" zoomScaleNormal="100" zoomScaleSheetLayoutView="85" workbookViewId="0">
      <selection activeCell="C41" sqref="C41"/>
    </sheetView>
  </sheetViews>
  <sheetFormatPr defaultColWidth="9.140625" defaultRowHeight="15" x14ac:dyDescent="0.25"/>
  <cols>
    <col min="1" max="1" width="12.7109375" style="1" customWidth="1"/>
    <col min="2" max="2" width="53.28515625" style="1" customWidth="1"/>
    <col min="3" max="3" width="12.42578125" style="1" customWidth="1"/>
    <col min="4" max="4" width="16.140625" style="2" customWidth="1"/>
    <col min="5" max="5" width="16.140625" style="1" customWidth="1"/>
    <col min="6" max="6" width="45.85546875" style="1" customWidth="1"/>
    <col min="7" max="7" width="14.28515625" style="1" customWidth="1"/>
    <col min="8" max="8" width="22.42578125" style="1" customWidth="1"/>
    <col min="9" max="11" width="12.28515625" style="1" bestFit="1" customWidth="1"/>
    <col min="12" max="12" width="11.28515625" style="1" bestFit="1" customWidth="1"/>
    <col min="13" max="16384" width="9.140625" style="1"/>
  </cols>
  <sheetData>
    <row r="1" spans="1:8" x14ac:dyDescent="0.25">
      <c r="F1" s="1" t="s">
        <v>0</v>
      </c>
    </row>
    <row r="2" spans="1:8" x14ac:dyDescent="0.25">
      <c r="F2" s="1" t="s">
        <v>1</v>
      </c>
    </row>
    <row r="3" spans="1:8" x14ac:dyDescent="0.25">
      <c r="F3" s="1" t="s">
        <v>2</v>
      </c>
    </row>
    <row r="6" spans="1:8" ht="18.75" x14ac:dyDescent="0.3">
      <c r="A6" s="441" t="s">
        <v>3</v>
      </c>
      <c r="B6" s="441"/>
      <c r="C6" s="441"/>
      <c r="D6" s="441"/>
      <c r="E6" s="441"/>
      <c r="F6" s="441"/>
      <c r="G6" s="3"/>
    </row>
    <row r="7" spans="1:8" ht="18.75" x14ac:dyDescent="0.3">
      <c r="A7" s="441" t="s">
        <v>4</v>
      </c>
      <c r="B7" s="441"/>
      <c r="C7" s="441"/>
      <c r="D7" s="441"/>
      <c r="E7" s="441"/>
      <c r="F7" s="441"/>
      <c r="G7" s="3"/>
    </row>
    <row r="8" spans="1:8" ht="18.75" x14ac:dyDescent="0.3">
      <c r="A8" s="441" t="s">
        <v>5</v>
      </c>
      <c r="B8" s="441"/>
      <c r="C8" s="441"/>
      <c r="D8" s="441"/>
      <c r="E8" s="441"/>
      <c r="F8" s="441"/>
      <c r="G8" s="3"/>
    </row>
    <row r="9" spans="1:8" ht="18.75" x14ac:dyDescent="0.3">
      <c r="A9" s="441" t="s">
        <v>6</v>
      </c>
      <c r="B9" s="441"/>
      <c r="C9" s="441"/>
      <c r="D9" s="441"/>
      <c r="E9" s="441"/>
      <c r="F9" s="441"/>
      <c r="G9" s="3"/>
    </row>
    <row r="10" spans="1:8" x14ac:dyDescent="0.25">
      <c r="A10" s="3"/>
      <c r="B10" s="3"/>
      <c r="C10" s="3"/>
      <c r="D10" s="4"/>
      <c r="E10" s="3"/>
      <c r="F10" s="3"/>
      <c r="G10" s="3"/>
    </row>
    <row r="11" spans="1:8" x14ac:dyDescent="0.25">
      <c r="A11" s="3"/>
      <c r="B11" s="3"/>
      <c r="C11" s="3"/>
      <c r="D11" s="4"/>
      <c r="E11" s="3"/>
      <c r="F11" s="3"/>
      <c r="G11" s="3"/>
    </row>
    <row r="12" spans="1:8" ht="15.75" x14ac:dyDescent="0.25">
      <c r="A12" s="5" t="s">
        <v>7</v>
      </c>
      <c r="B12" s="6"/>
      <c r="C12" s="3"/>
      <c r="D12" s="4"/>
      <c r="E12" s="3"/>
      <c r="F12" s="3"/>
      <c r="G12" s="3"/>
    </row>
    <row r="13" spans="1:8" ht="15.75" x14ac:dyDescent="0.25">
      <c r="A13" s="5" t="s">
        <v>8</v>
      </c>
      <c r="B13" s="3"/>
      <c r="C13" s="3"/>
      <c r="D13" s="7"/>
      <c r="E13" s="3"/>
      <c r="F13" s="3"/>
      <c r="G13" s="3"/>
    </row>
    <row r="14" spans="1:8" ht="15.75" x14ac:dyDescent="0.25">
      <c r="A14" s="5" t="s">
        <v>9</v>
      </c>
      <c r="B14" s="3"/>
      <c r="C14" s="3"/>
      <c r="D14" s="8"/>
      <c r="E14" s="9"/>
      <c r="F14" s="3"/>
      <c r="G14" s="3"/>
    </row>
    <row r="15" spans="1:8" ht="15.75" x14ac:dyDescent="0.25">
      <c r="A15" s="5" t="s">
        <v>10</v>
      </c>
      <c r="B15" s="3"/>
      <c r="C15" s="3"/>
      <c r="D15" s="10"/>
      <c r="E15" s="9"/>
      <c r="F15" s="3"/>
      <c r="G15" s="3"/>
    </row>
    <row r="16" spans="1:8" x14ac:dyDescent="0.25">
      <c r="D16" s="11"/>
      <c r="E16" s="12"/>
      <c r="G16" s="13"/>
      <c r="H16" s="13"/>
    </row>
    <row r="17" spans="1:15" ht="15.75" x14ac:dyDescent="0.25">
      <c r="A17" s="355" t="s">
        <v>11</v>
      </c>
      <c r="B17" s="355" t="s">
        <v>12</v>
      </c>
      <c r="C17" s="356" t="s">
        <v>13</v>
      </c>
      <c r="D17" s="442">
        <v>2026</v>
      </c>
      <c r="E17" s="442"/>
      <c r="F17" s="356" t="s">
        <v>14</v>
      </c>
      <c r="G17" s="14"/>
    </row>
    <row r="18" spans="1:15" ht="15.75" x14ac:dyDescent="0.25">
      <c r="A18" s="355"/>
      <c r="B18" s="355"/>
      <c r="C18" s="357"/>
      <c r="D18" s="15" t="s">
        <v>15</v>
      </c>
      <c r="E18" s="16" t="s">
        <v>16</v>
      </c>
      <c r="F18" s="357"/>
      <c r="G18" s="14"/>
    </row>
    <row r="19" spans="1:15" ht="15.75" x14ac:dyDescent="0.25">
      <c r="A19" s="262" t="s">
        <v>17</v>
      </c>
      <c r="B19" s="17" t="s">
        <v>18</v>
      </c>
      <c r="C19" s="262" t="s">
        <v>19</v>
      </c>
      <c r="D19" s="18" t="s">
        <v>19</v>
      </c>
      <c r="E19" s="19" t="s">
        <v>19</v>
      </c>
      <c r="F19" s="262" t="s">
        <v>19</v>
      </c>
      <c r="G19" s="20"/>
      <c r="H19" s="21"/>
      <c r="I19" s="13"/>
    </row>
    <row r="20" spans="1:15" ht="15.75" x14ac:dyDescent="0.25">
      <c r="A20" s="262" t="s">
        <v>20</v>
      </c>
      <c r="B20" s="17" t="s">
        <v>21</v>
      </c>
      <c r="C20" s="262" t="s">
        <v>22</v>
      </c>
      <c r="D20" s="22">
        <f>+D21+D43+D61+D62</f>
        <v>8650973.2602175139</v>
      </c>
      <c r="E20" s="22"/>
      <c r="F20" s="23"/>
      <c r="G20" s="20"/>
      <c r="H20" s="24"/>
      <c r="I20" s="24"/>
      <c r="O20" s="25"/>
    </row>
    <row r="21" spans="1:15" ht="15.75" x14ac:dyDescent="0.25">
      <c r="A21" s="262" t="s">
        <v>23</v>
      </c>
      <c r="B21" s="17" t="s">
        <v>24</v>
      </c>
      <c r="C21" s="262" t="s">
        <v>22</v>
      </c>
      <c r="D21" s="22">
        <f>+D22+D27+D29</f>
        <v>3936697.89</v>
      </c>
      <c r="E21" s="22"/>
      <c r="F21" s="262"/>
      <c r="G21" s="26"/>
      <c r="H21" s="27"/>
      <c r="I21" s="28"/>
      <c r="O21" s="25"/>
    </row>
    <row r="22" spans="1:15" ht="15.75" x14ac:dyDescent="0.25">
      <c r="A22" s="262" t="s">
        <v>26</v>
      </c>
      <c r="B22" s="17" t="s">
        <v>27</v>
      </c>
      <c r="C22" s="262" t="s">
        <v>22</v>
      </c>
      <c r="D22" s="22">
        <f>+D23+D24+D25</f>
        <v>701463.97</v>
      </c>
      <c r="E22" s="22"/>
      <c r="F22" s="262"/>
      <c r="G22" s="26"/>
      <c r="H22" s="21"/>
      <c r="I22" s="24"/>
      <c r="O22" s="25"/>
    </row>
    <row r="23" spans="1:15" ht="31.5" x14ac:dyDescent="0.25">
      <c r="A23" s="262" t="s">
        <v>28</v>
      </c>
      <c r="B23" s="17" t="s">
        <v>29</v>
      </c>
      <c r="C23" s="262" t="s">
        <v>22</v>
      </c>
      <c r="D23" s="22">
        <f>557610.1-D24</f>
        <v>300033.01328587282</v>
      </c>
      <c r="E23" s="22"/>
      <c r="F23" s="29"/>
      <c r="G23" s="30"/>
      <c r="H23" s="21"/>
      <c r="I23" s="24"/>
      <c r="J23" s="13"/>
      <c r="O23" s="25"/>
    </row>
    <row r="24" spans="1:15" ht="15.75" x14ac:dyDescent="0.25">
      <c r="A24" s="262" t="s">
        <v>30</v>
      </c>
      <c r="B24" s="17" t="s">
        <v>31</v>
      </c>
      <c r="C24" s="262" t="s">
        <v>22</v>
      </c>
      <c r="D24" s="22">
        <f>242365.77*1.06276181951819</f>
        <v>257577.08671412716</v>
      </c>
      <c r="E24" s="22"/>
      <c r="F24" s="262"/>
      <c r="G24" s="26"/>
      <c r="H24" s="21"/>
      <c r="I24" s="13"/>
      <c r="O24" s="25"/>
    </row>
    <row r="25" spans="1:15" ht="63" x14ac:dyDescent="0.25">
      <c r="A25" s="262" t="s">
        <v>32</v>
      </c>
      <c r="B25" s="17" t="s">
        <v>33</v>
      </c>
      <c r="C25" s="262" t="s">
        <v>22</v>
      </c>
      <c r="D25" s="22">
        <v>143853.87</v>
      </c>
      <c r="E25" s="22"/>
      <c r="F25" s="29"/>
      <c r="G25" s="30"/>
      <c r="H25" s="21"/>
      <c r="O25" s="25"/>
    </row>
    <row r="26" spans="1:15" ht="15.75" x14ac:dyDescent="0.25">
      <c r="A26" s="262" t="s">
        <v>34</v>
      </c>
      <c r="B26" s="17" t="s">
        <v>35</v>
      </c>
      <c r="C26" s="262" t="s">
        <v>22</v>
      </c>
      <c r="D26" s="22">
        <f>115591.51*1.06276181951819</f>
        <v>122846.24348845506</v>
      </c>
      <c r="E26" s="22"/>
      <c r="F26" s="29"/>
      <c r="G26" s="30"/>
      <c r="H26" s="21"/>
      <c r="I26" s="13"/>
      <c r="O26" s="25"/>
    </row>
    <row r="27" spans="1:15" ht="15.75" x14ac:dyDescent="0.25">
      <c r="A27" s="262" t="s">
        <v>36</v>
      </c>
      <c r="B27" s="17" t="s">
        <v>37</v>
      </c>
      <c r="C27" s="262" t="s">
        <v>22</v>
      </c>
      <c r="D27" s="22">
        <v>2858319.73</v>
      </c>
      <c r="E27" s="22"/>
      <c r="F27" s="29"/>
      <c r="G27" s="31"/>
      <c r="H27" s="21"/>
      <c r="I27" s="32"/>
      <c r="O27" s="25"/>
    </row>
    <row r="28" spans="1:15" ht="15.75" x14ac:dyDescent="0.25">
      <c r="A28" s="262" t="s">
        <v>38</v>
      </c>
      <c r="B28" s="17" t="s">
        <v>35</v>
      </c>
      <c r="C28" s="262" t="s">
        <v>22</v>
      </c>
      <c r="D28" s="22" t="s">
        <v>25</v>
      </c>
      <c r="E28" s="22"/>
      <c r="F28" s="29"/>
      <c r="G28" s="30"/>
      <c r="H28" s="21"/>
      <c r="O28" s="25"/>
    </row>
    <row r="29" spans="1:15" ht="15.75" x14ac:dyDescent="0.25">
      <c r="A29" s="262" t="s">
        <v>39</v>
      </c>
      <c r="B29" s="17" t="s">
        <v>40</v>
      </c>
      <c r="C29" s="262" t="s">
        <v>22</v>
      </c>
      <c r="D29" s="22">
        <f>+D31+D32+D42</f>
        <v>376914.19</v>
      </c>
      <c r="E29" s="22"/>
      <c r="F29" s="29"/>
      <c r="G29" s="31"/>
      <c r="H29" s="21"/>
      <c r="O29" s="25"/>
    </row>
    <row r="30" spans="1:15" ht="31.5" x14ac:dyDescent="0.25">
      <c r="A30" s="262" t="s">
        <v>41</v>
      </c>
      <c r="B30" s="17" t="s">
        <v>42</v>
      </c>
      <c r="C30" s="262" t="s">
        <v>22</v>
      </c>
      <c r="D30" s="22" t="s">
        <v>25</v>
      </c>
      <c r="E30" s="22"/>
      <c r="F30" s="29"/>
      <c r="G30" s="30"/>
      <c r="H30" s="21"/>
      <c r="O30" s="25"/>
    </row>
    <row r="31" spans="1:15" ht="15.75" x14ac:dyDescent="0.25">
      <c r="A31" s="262" t="s">
        <v>43</v>
      </c>
      <c r="B31" s="17" t="s">
        <v>44</v>
      </c>
      <c r="C31" s="262" t="s">
        <v>22</v>
      </c>
      <c r="D31" s="22">
        <v>624.17999999999995</v>
      </c>
      <c r="E31" s="22"/>
      <c r="F31" s="29"/>
      <c r="G31" s="316"/>
      <c r="H31" s="21"/>
      <c r="O31" s="25"/>
    </row>
    <row r="32" spans="1:15" ht="15.75" x14ac:dyDescent="0.25">
      <c r="A32" s="262" t="s">
        <v>45</v>
      </c>
      <c r="B32" s="17" t="s">
        <v>46</v>
      </c>
      <c r="C32" s="262" t="s">
        <v>22</v>
      </c>
      <c r="D32" s="22">
        <f>+D33+D34+D35+D36+D37+D38</f>
        <v>375153.15</v>
      </c>
      <c r="E32" s="22"/>
      <c r="F32" s="29"/>
      <c r="G32" s="20"/>
      <c r="H32" s="21"/>
      <c r="O32" s="25"/>
    </row>
    <row r="33" spans="1:15" ht="15.75" x14ac:dyDescent="0.25">
      <c r="A33" s="262" t="s">
        <v>47</v>
      </c>
      <c r="B33" s="17" t="s">
        <v>48</v>
      </c>
      <c r="C33" s="262" t="s">
        <v>22</v>
      </c>
      <c r="D33" s="22">
        <f>227543.3-D31</f>
        <v>226919.12</v>
      </c>
      <c r="E33" s="22"/>
      <c r="F33" s="29"/>
      <c r="G33" s="20"/>
      <c r="H33" s="21"/>
      <c r="O33" s="25"/>
    </row>
    <row r="34" spans="1:15" ht="15.75" x14ac:dyDescent="0.25">
      <c r="A34" s="262" t="s">
        <v>49</v>
      </c>
      <c r="B34" s="17" t="s">
        <v>50</v>
      </c>
      <c r="C34" s="262" t="s">
        <v>22</v>
      </c>
      <c r="D34" s="22">
        <v>48791.56</v>
      </c>
      <c r="E34" s="22"/>
      <c r="F34" s="29"/>
      <c r="G34" s="20"/>
      <c r="H34" s="21"/>
      <c r="O34" s="25"/>
    </row>
    <row r="35" spans="1:15" ht="15.75" x14ac:dyDescent="0.25">
      <c r="A35" s="262" t="s">
        <v>51</v>
      </c>
      <c r="B35" s="17" t="s">
        <v>52</v>
      </c>
      <c r="C35" s="262" t="s">
        <v>22</v>
      </c>
      <c r="D35" s="22">
        <v>10827.05</v>
      </c>
      <c r="E35" s="22"/>
      <c r="F35" s="29"/>
      <c r="G35" s="20"/>
      <c r="H35" s="21"/>
      <c r="O35" s="25"/>
    </row>
    <row r="36" spans="1:15" ht="31.5" x14ac:dyDescent="0.25">
      <c r="A36" s="262" t="s">
        <v>53</v>
      </c>
      <c r="B36" s="17" t="s">
        <v>54</v>
      </c>
      <c r="C36" s="262" t="s">
        <v>22</v>
      </c>
      <c r="D36" s="22">
        <v>9253.7099999999991</v>
      </c>
      <c r="E36" s="22"/>
      <c r="F36" s="29"/>
      <c r="G36" s="20"/>
      <c r="H36" s="21"/>
      <c r="O36" s="25"/>
    </row>
    <row r="37" spans="1:15" ht="15.75" x14ac:dyDescent="0.25">
      <c r="A37" s="262" t="s">
        <v>55</v>
      </c>
      <c r="B37" s="17" t="s">
        <v>56</v>
      </c>
      <c r="C37" s="262" t="s">
        <v>22</v>
      </c>
      <c r="D37" s="22">
        <v>13458.39</v>
      </c>
      <c r="E37" s="22"/>
      <c r="F37" s="29"/>
      <c r="G37" s="20"/>
      <c r="H37" s="21"/>
      <c r="O37" s="25"/>
    </row>
    <row r="38" spans="1:15" ht="15.75" x14ac:dyDescent="0.25">
      <c r="A38" s="262" t="s">
        <v>57</v>
      </c>
      <c r="B38" s="17" t="s">
        <v>58</v>
      </c>
      <c r="C38" s="262" t="s">
        <v>22</v>
      </c>
      <c r="D38" s="22">
        <f>+D39+D40</f>
        <v>65903.319999999992</v>
      </c>
      <c r="E38" s="22"/>
      <c r="F38" s="29"/>
      <c r="G38" s="20"/>
      <c r="H38" s="21"/>
      <c r="O38" s="25"/>
    </row>
    <row r="39" spans="1:15" ht="15.75" x14ac:dyDescent="0.25">
      <c r="A39" s="262" t="s">
        <v>351</v>
      </c>
      <c r="B39" s="17" t="s">
        <v>352</v>
      </c>
      <c r="C39" s="262" t="s">
        <v>22</v>
      </c>
      <c r="D39" s="22">
        <v>60044.03</v>
      </c>
      <c r="E39" s="22"/>
      <c r="F39" s="29"/>
      <c r="G39" s="20"/>
      <c r="H39" s="21"/>
      <c r="O39" s="25"/>
    </row>
    <row r="40" spans="1:15" ht="31.5" x14ac:dyDescent="0.25">
      <c r="A40" s="262" t="s">
        <v>353</v>
      </c>
      <c r="B40" s="17" t="s">
        <v>354</v>
      </c>
      <c r="C40" s="262" t="s">
        <v>22</v>
      </c>
      <c r="D40" s="22">
        <v>5859.29</v>
      </c>
      <c r="E40" s="22"/>
      <c r="F40" s="29"/>
      <c r="G40" s="20"/>
      <c r="H40" s="21"/>
      <c r="O40" s="25"/>
    </row>
    <row r="41" spans="1:15" ht="31.5" x14ac:dyDescent="0.25">
      <c r="A41" s="262" t="s">
        <v>59</v>
      </c>
      <c r="B41" s="17" t="s">
        <v>60</v>
      </c>
      <c r="C41" s="262" t="s">
        <v>22</v>
      </c>
      <c r="D41" s="22" t="s">
        <v>25</v>
      </c>
      <c r="E41" s="22"/>
      <c r="F41" s="29"/>
      <c r="G41" s="20"/>
      <c r="H41" s="21"/>
      <c r="O41" s="25"/>
    </row>
    <row r="42" spans="1:15" ht="31.5" x14ac:dyDescent="0.25">
      <c r="A42" s="262" t="s">
        <v>61</v>
      </c>
      <c r="B42" s="17" t="s">
        <v>62</v>
      </c>
      <c r="C42" s="262" t="s">
        <v>22</v>
      </c>
      <c r="D42" s="22">
        <v>1136.8599999999999</v>
      </c>
      <c r="E42" s="22"/>
      <c r="F42" s="29"/>
      <c r="G42" s="20"/>
      <c r="H42" s="21"/>
      <c r="I42" s="13"/>
      <c r="O42" s="25"/>
    </row>
    <row r="43" spans="1:15" ht="31.5" x14ac:dyDescent="0.25">
      <c r="A43" s="262" t="s">
        <v>63</v>
      </c>
      <c r="B43" s="17" t="s">
        <v>64</v>
      </c>
      <c r="C43" s="262" t="s">
        <v>22</v>
      </c>
      <c r="D43" s="22">
        <f>+D44+D46+D47+D48+D49+D50+D51+D52+D53+D56</f>
        <v>5418686.8202175135</v>
      </c>
      <c r="E43" s="22"/>
      <c r="F43" s="29"/>
      <c r="G43" s="31"/>
      <c r="H43" s="27"/>
      <c r="O43" s="25"/>
    </row>
    <row r="44" spans="1:15" ht="15.75" x14ac:dyDescent="0.25">
      <c r="A44" s="262" t="s">
        <v>65</v>
      </c>
      <c r="B44" s="17" t="s">
        <v>66</v>
      </c>
      <c r="C44" s="262" t="s">
        <v>22</v>
      </c>
      <c r="D44" s="22">
        <v>3028697.44</v>
      </c>
      <c r="E44" s="22"/>
      <c r="F44" s="29"/>
      <c r="G44" s="31"/>
      <c r="H44" s="21"/>
      <c r="O44" s="25"/>
    </row>
    <row r="45" spans="1:15" ht="47.25" x14ac:dyDescent="0.25">
      <c r="A45" s="262" t="s">
        <v>67</v>
      </c>
      <c r="B45" s="17" t="s">
        <v>68</v>
      </c>
      <c r="C45" s="262" t="s">
        <v>22</v>
      </c>
      <c r="D45" s="317" t="s">
        <v>25</v>
      </c>
      <c r="E45" s="22"/>
      <c r="F45" s="29"/>
      <c r="G45" s="30"/>
      <c r="H45" s="21"/>
      <c r="I45" s="13"/>
      <c r="O45" s="25"/>
    </row>
    <row r="46" spans="1:15" ht="15.75" x14ac:dyDescent="0.25">
      <c r="A46" s="262" t="s">
        <v>69</v>
      </c>
      <c r="B46" s="17" t="s">
        <v>70</v>
      </c>
      <c r="C46" s="262" t="s">
        <v>22</v>
      </c>
      <c r="D46" s="22">
        <v>48561.54</v>
      </c>
      <c r="E46" s="22"/>
      <c r="F46" s="23"/>
      <c r="G46" s="20"/>
      <c r="H46" s="21"/>
      <c r="I46" s="13"/>
      <c r="O46" s="25"/>
    </row>
    <row r="47" spans="1:15" ht="15.75" x14ac:dyDescent="0.25">
      <c r="A47" s="262" t="s">
        <v>71</v>
      </c>
      <c r="B47" s="17" t="s">
        <v>72</v>
      </c>
      <c r="C47" s="262" t="s">
        <v>22</v>
      </c>
      <c r="D47" s="22">
        <v>845205.14</v>
      </c>
      <c r="E47" s="22"/>
      <c r="F47" s="23"/>
      <c r="G47" s="20"/>
      <c r="H47" s="21"/>
      <c r="O47" s="25"/>
    </row>
    <row r="48" spans="1:15" ht="47.25" x14ac:dyDescent="0.25">
      <c r="A48" s="262" t="s">
        <v>73</v>
      </c>
      <c r="B48" s="17" t="s">
        <v>74</v>
      </c>
      <c r="C48" s="262" t="s">
        <v>22</v>
      </c>
      <c r="D48" s="22">
        <v>0</v>
      </c>
      <c r="E48" s="22"/>
      <c r="F48" s="262"/>
      <c r="G48" s="26"/>
      <c r="H48" s="21"/>
      <c r="O48" s="25"/>
    </row>
    <row r="49" spans="1:15" ht="15.75" x14ac:dyDescent="0.25">
      <c r="A49" s="262" t="s">
        <v>75</v>
      </c>
      <c r="B49" s="17" t="s">
        <v>76</v>
      </c>
      <c r="C49" s="262" t="s">
        <v>22</v>
      </c>
      <c r="D49" s="22">
        <v>911337.37</v>
      </c>
      <c r="E49" s="22"/>
      <c r="F49" s="262"/>
      <c r="G49" s="26"/>
      <c r="H49" s="21"/>
      <c r="O49" s="25"/>
    </row>
    <row r="50" spans="1:15" ht="15.75" x14ac:dyDescent="0.25">
      <c r="A50" s="262" t="s">
        <v>77</v>
      </c>
      <c r="B50" s="17" t="s">
        <v>78</v>
      </c>
      <c r="C50" s="262" t="s">
        <v>22</v>
      </c>
      <c r="D50" s="22">
        <v>100000</v>
      </c>
      <c r="E50" s="22"/>
      <c r="F50" s="29"/>
      <c r="G50" s="30"/>
      <c r="H50" s="21"/>
      <c r="O50" s="25"/>
    </row>
    <row r="51" spans="1:15" ht="15.75" x14ac:dyDescent="0.25">
      <c r="A51" s="262" t="s">
        <v>79</v>
      </c>
      <c r="B51" s="17" t="s">
        <v>80</v>
      </c>
      <c r="C51" s="262" t="s">
        <v>22</v>
      </c>
      <c r="D51" s="22">
        <v>0</v>
      </c>
      <c r="E51" s="22"/>
      <c r="F51" s="262"/>
      <c r="G51" s="26"/>
      <c r="H51" s="21"/>
      <c r="O51" s="25"/>
    </row>
    <row r="52" spans="1:15" ht="15.75" x14ac:dyDescent="0.25">
      <c r="A52" s="262" t="s">
        <v>81</v>
      </c>
      <c r="B52" s="17" t="s">
        <v>82</v>
      </c>
      <c r="C52" s="262" t="s">
        <v>22</v>
      </c>
      <c r="D52" s="22">
        <v>35198.94</v>
      </c>
      <c r="E52" s="22"/>
      <c r="F52" s="29"/>
      <c r="G52" s="30"/>
      <c r="H52" s="21"/>
      <c r="O52" s="25"/>
    </row>
    <row r="53" spans="1:15" ht="63" x14ac:dyDescent="0.25">
      <c r="A53" s="262" t="s">
        <v>83</v>
      </c>
      <c r="B53" s="17" t="s">
        <v>84</v>
      </c>
      <c r="C53" s="262" t="s">
        <v>22</v>
      </c>
      <c r="D53" s="22">
        <v>410306.96</v>
      </c>
      <c r="E53" s="18"/>
      <c r="F53" s="29"/>
      <c r="G53" s="30"/>
      <c r="H53" s="21"/>
      <c r="I53" s="13"/>
      <c r="O53" s="25"/>
    </row>
    <row r="54" spans="1:15" ht="31.5" x14ac:dyDescent="0.25">
      <c r="A54" s="262" t="s">
        <v>85</v>
      </c>
      <c r="B54" s="17" t="s">
        <v>86</v>
      </c>
      <c r="C54" s="262" t="s">
        <v>87</v>
      </c>
      <c r="D54" s="33" t="s">
        <v>25</v>
      </c>
      <c r="E54" s="18"/>
      <c r="F54" s="29"/>
      <c r="G54" s="31"/>
      <c r="H54" s="21"/>
      <c r="I54" s="32"/>
      <c r="O54" s="25"/>
    </row>
    <row r="55" spans="1:15" ht="110.25" x14ac:dyDescent="0.25">
      <c r="A55" s="262" t="s">
        <v>88</v>
      </c>
      <c r="B55" s="17" t="s">
        <v>89</v>
      </c>
      <c r="C55" s="262" t="s">
        <v>22</v>
      </c>
      <c r="D55" s="33" t="s">
        <v>25</v>
      </c>
      <c r="E55" s="18"/>
      <c r="F55" s="29"/>
      <c r="G55" s="30"/>
      <c r="H55" s="21"/>
      <c r="O55" s="25"/>
    </row>
    <row r="56" spans="1:15" ht="15.75" x14ac:dyDescent="0.25">
      <c r="A56" s="262" t="s">
        <v>90</v>
      </c>
      <c r="B56" s="17" t="s">
        <v>355</v>
      </c>
      <c r="C56" s="262" t="s">
        <v>22</v>
      </c>
      <c r="D56" s="22">
        <f>SUM(D57:D60)</f>
        <v>39379.430217513334</v>
      </c>
      <c r="E56" s="18"/>
      <c r="F56" s="29"/>
      <c r="G56" s="31"/>
      <c r="H56" s="21"/>
      <c r="O56" s="25"/>
    </row>
    <row r="57" spans="1:15" ht="15.75" x14ac:dyDescent="0.25">
      <c r="A57" s="262" t="s">
        <v>172</v>
      </c>
      <c r="B57" s="17" t="s">
        <v>356</v>
      </c>
      <c r="C57" s="262" t="s">
        <v>22</v>
      </c>
      <c r="D57" s="22">
        <v>21684.293737513333</v>
      </c>
      <c r="E57" s="18"/>
      <c r="F57" s="29"/>
      <c r="G57" s="31"/>
      <c r="H57" s="21"/>
      <c r="O57" s="25"/>
    </row>
    <row r="58" spans="1:15" ht="15.75" x14ac:dyDescent="0.25">
      <c r="A58" s="262" t="s">
        <v>174</v>
      </c>
      <c r="B58" s="17" t="s">
        <v>357</v>
      </c>
      <c r="C58" s="262" t="s">
        <v>22</v>
      </c>
      <c r="D58" s="22">
        <v>178.75</v>
      </c>
      <c r="E58" s="18"/>
      <c r="F58" s="29"/>
      <c r="G58" s="31"/>
      <c r="H58" s="21"/>
      <c r="O58" s="25"/>
    </row>
    <row r="59" spans="1:15" ht="15.75" x14ac:dyDescent="0.25">
      <c r="A59" s="262" t="s">
        <v>176</v>
      </c>
      <c r="B59" s="17" t="s">
        <v>358</v>
      </c>
      <c r="C59" s="262" t="s">
        <v>22</v>
      </c>
      <c r="D59" s="22">
        <v>404.44</v>
      </c>
      <c r="E59" s="18"/>
      <c r="F59" s="29"/>
      <c r="G59" s="31"/>
      <c r="H59" s="21"/>
      <c r="O59" s="25"/>
    </row>
    <row r="60" spans="1:15" ht="15.75" x14ac:dyDescent="0.25">
      <c r="A60" s="262" t="s">
        <v>178</v>
      </c>
      <c r="B60" s="17" t="s">
        <v>359</v>
      </c>
      <c r="C60" s="262" t="s">
        <v>22</v>
      </c>
      <c r="D60" s="22">
        <v>17111.946479999999</v>
      </c>
      <c r="E60" s="18"/>
      <c r="F60" s="29"/>
      <c r="G60" s="31"/>
      <c r="H60" s="21"/>
      <c r="O60" s="25"/>
    </row>
    <row r="61" spans="1:15" ht="47.25" x14ac:dyDescent="0.25">
      <c r="A61" s="262" t="s">
        <v>91</v>
      </c>
      <c r="B61" s="17" t="s">
        <v>92</v>
      </c>
      <c r="C61" s="262" t="s">
        <v>22</v>
      </c>
      <c r="D61" s="22">
        <f>+-93597.75-1179354.97</f>
        <v>-1272952.72</v>
      </c>
      <c r="E61" s="18"/>
      <c r="F61" s="29"/>
      <c r="G61" s="30"/>
      <c r="H61" s="21"/>
      <c r="O61" s="25"/>
    </row>
    <row r="62" spans="1:15" ht="15.75" x14ac:dyDescent="0.25">
      <c r="A62" s="318" t="s">
        <v>360</v>
      </c>
      <c r="B62" s="17" t="s">
        <v>361</v>
      </c>
      <c r="C62" s="262" t="s">
        <v>22</v>
      </c>
      <c r="D62" s="22">
        <v>568541.27</v>
      </c>
      <c r="E62" s="18"/>
      <c r="F62" s="29"/>
      <c r="G62" s="30"/>
      <c r="H62" s="21"/>
      <c r="O62" s="25"/>
    </row>
    <row r="63" spans="1:15" ht="31.5" x14ac:dyDescent="0.25">
      <c r="A63" s="262" t="s">
        <v>93</v>
      </c>
      <c r="B63" s="17" t="s">
        <v>94</v>
      </c>
      <c r="C63" s="262" t="s">
        <v>22</v>
      </c>
      <c r="D63" s="22">
        <f>+D24+D26</f>
        <v>380423.33020258223</v>
      </c>
      <c r="E63" s="18"/>
      <c r="F63" s="29"/>
      <c r="G63" s="31"/>
      <c r="H63" s="21"/>
      <c r="O63" s="25"/>
    </row>
    <row r="64" spans="1:15" ht="31.5" x14ac:dyDescent="0.25">
      <c r="A64" s="262" t="s">
        <v>95</v>
      </c>
      <c r="B64" s="17" t="s">
        <v>96</v>
      </c>
      <c r="C64" s="262" t="s">
        <v>22</v>
      </c>
      <c r="D64" s="22">
        <v>2789360.49</v>
      </c>
      <c r="E64" s="18"/>
      <c r="F64" s="29"/>
      <c r="G64" s="30"/>
      <c r="H64" s="21"/>
      <c r="O64" s="25"/>
    </row>
    <row r="65" spans="1:15" ht="31.5" x14ac:dyDescent="0.25">
      <c r="A65" s="262" t="s">
        <v>23</v>
      </c>
      <c r="B65" s="17" t="s">
        <v>97</v>
      </c>
      <c r="C65" s="262" t="s">
        <v>98</v>
      </c>
      <c r="D65" s="22">
        <v>613802.5</v>
      </c>
      <c r="E65" s="18"/>
      <c r="F65" s="29"/>
      <c r="G65" s="30"/>
      <c r="H65" s="21"/>
      <c r="O65" s="25"/>
    </row>
    <row r="66" spans="1:15" ht="63" x14ac:dyDescent="0.25">
      <c r="A66" s="262" t="s">
        <v>63</v>
      </c>
      <c r="B66" s="17" t="s">
        <v>99</v>
      </c>
      <c r="C66" s="34" t="s">
        <v>100</v>
      </c>
      <c r="D66" s="22">
        <v>4858.21</v>
      </c>
      <c r="E66" s="18"/>
      <c r="F66" s="29"/>
      <c r="G66" s="30"/>
      <c r="H66" s="21"/>
      <c r="I66" s="13"/>
      <c r="O66" s="25"/>
    </row>
    <row r="67" spans="1:15" ht="63" x14ac:dyDescent="0.25">
      <c r="A67" s="262" t="s">
        <v>101</v>
      </c>
      <c r="B67" s="17" t="s">
        <v>102</v>
      </c>
      <c r="C67" s="262" t="s">
        <v>19</v>
      </c>
      <c r="D67" s="33" t="s">
        <v>19</v>
      </c>
      <c r="E67" s="19" t="s">
        <v>19</v>
      </c>
      <c r="F67" s="262" t="s">
        <v>19</v>
      </c>
      <c r="G67" s="31"/>
      <c r="H67" s="21"/>
    </row>
    <row r="68" spans="1:15" ht="15.75" x14ac:dyDescent="0.25">
      <c r="A68" s="262" t="s">
        <v>20</v>
      </c>
      <c r="B68" s="17" t="s">
        <v>103</v>
      </c>
      <c r="C68" s="262" t="s">
        <v>104</v>
      </c>
      <c r="D68" s="33" t="s">
        <v>25</v>
      </c>
      <c r="E68" s="18"/>
      <c r="F68" s="29"/>
      <c r="G68" s="31"/>
      <c r="H68" s="21"/>
    </row>
    <row r="69" spans="1:15" ht="15.75" x14ac:dyDescent="0.25">
      <c r="A69" s="262" t="s">
        <v>105</v>
      </c>
      <c r="B69" s="17" t="s">
        <v>106</v>
      </c>
      <c r="C69" s="262" t="s">
        <v>107</v>
      </c>
      <c r="D69" s="33" t="s">
        <v>25</v>
      </c>
      <c r="E69" s="18"/>
      <c r="F69" s="29"/>
      <c r="G69" s="30"/>
      <c r="H69" s="21"/>
      <c r="I69" s="13"/>
    </row>
    <row r="70" spans="1:15" ht="15.75" x14ac:dyDescent="0.25">
      <c r="A70" s="262" t="s">
        <v>108</v>
      </c>
      <c r="B70" s="17" t="s">
        <v>109</v>
      </c>
      <c r="C70" s="262" t="s">
        <v>107</v>
      </c>
      <c r="D70" s="33" t="s">
        <v>19</v>
      </c>
      <c r="E70" s="18"/>
      <c r="F70" s="262"/>
      <c r="G70" s="26"/>
      <c r="H70" s="21"/>
    </row>
    <row r="71" spans="1:15" ht="15.75" x14ac:dyDescent="0.25">
      <c r="A71" s="262" t="s">
        <v>110</v>
      </c>
      <c r="B71" s="17" t="s">
        <v>111</v>
      </c>
      <c r="C71" s="262" t="s">
        <v>107</v>
      </c>
      <c r="D71" s="33" t="s">
        <v>19</v>
      </c>
      <c r="E71" s="18"/>
      <c r="F71" s="262"/>
      <c r="G71" s="26"/>
      <c r="H71" s="21"/>
    </row>
    <row r="72" spans="1:15" ht="15.75" x14ac:dyDescent="0.25">
      <c r="A72" s="262" t="s">
        <v>112</v>
      </c>
      <c r="B72" s="17" t="s">
        <v>113</v>
      </c>
      <c r="C72" s="262" t="s">
        <v>107</v>
      </c>
      <c r="D72" s="33" t="s">
        <v>19</v>
      </c>
      <c r="E72" s="18"/>
      <c r="F72" s="262"/>
      <c r="G72" s="26"/>
      <c r="H72" s="21"/>
    </row>
    <row r="73" spans="1:15" ht="15.75" x14ac:dyDescent="0.25">
      <c r="A73" s="262" t="s">
        <v>114</v>
      </c>
      <c r="B73" s="17" t="s">
        <v>115</v>
      </c>
      <c r="C73" s="262" t="s">
        <v>107</v>
      </c>
      <c r="D73" s="33" t="s">
        <v>19</v>
      </c>
      <c r="E73" s="18"/>
      <c r="F73" s="262"/>
      <c r="G73" s="26"/>
      <c r="H73" s="21"/>
    </row>
    <row r="74" spans="1:15" ht="31.5" x14ac:dyDescent="0.25">
      <c r="A74" s="262" t="s">
        <v>116</v>
      </c>
      <c r="B74" s="17" t="s">
        <v>117</v>
      </c>
      <c r="C74" s="262" t="s">
        <v>118</v>
      </c>
      <c r="D74" s="438">
        <v>126621.65</v>
      </c>
      <c r="E74" s="18"/>
      <c r="F74" s="29"/>
      <c r="G74" s="30"/>
      <c r="H74" s="35"/>
      <c r="I74" s="35"/>
      <c r="J74" s="36"/>
      <c r="K74" s="35"/>
      <c r="L74" s="35"/>
    </row>
    <row r="75" spans="1:15" ht="15.75" x14ac:dyDescent="0.25">
      <c r="A75" s="262" t="s">
        <v>119</v>
      </c>
      <c r="B75" s="17" t="s">
        <v>109</v>
      </c>
      <c r="C75" s="262" t="s">
        <v>118</v>
      </c>
      <c r="D75" s="439"/>
      <c r="E75" s="18"/>
      <c r="F75" s="262"/>
      <c r="G75" s="26"/>
      <c r="H75" s="37"/>
      <c r="I75" s="37"/>
      <c r="J75" s="36"/>
      <c r="K75" s="36"/>
      <c r="L75" s="36"/>
      <c r="O75" s="38"/>
    </row>
    <row r="76" spans="1:15" ht="15.75" x14ac:dyDescent="0.25">
      <c r="A76" s="262" t="s">
        <v>120</v>
      </c>
      <c r="B76" s="17" t="s">
        <v>111</v>
      </c>
      <c r="C76" s="262" t="s">
        <v>118</v>
      </c>
      <c r="D76" s="439"/>
      <c r="E76" s="18"/>
      <c r="F76" s="262"/>
      <c r="G76" s="26"/>
      <c r="H76" s="37"/>
      <c r="I76" s="37"/>
      <c r="J76" s="36"/>
      <c r="K76" s="36"/>
      <c r="L76" s="36"/>
      <c r="O76" s="38"/>
    </row>
    <row r="77" spans="1:15" ht="15.75" x14ac:dyDescent="0.25">
      <c r="A77" s="262" t="s">
        <v>121</v>
      </c>
      <c r="B77" s="17" t="s">
        <v>113</v>
      </c>
      <c r="C77" s="262" t="s">
        <v>118</v>
      </c>
      <c r="D77" s="439"/>
      <c r="E77" s="18"/>
      <c r="F77" s="262"/>
      <c r="G77" s="26"/>
      <c r="H77" s="37"/>
      <c r="I77" s="37"/>
      <c r="J77" s="36"/>
      <c r="K77" s="36"/>
      <c r="L77" s="36"/>
      <c r="O77" s="38"/>
    </row>
    <row r="78" spans="1:15" ht="15.75" x14ac:dyDescent="0.25">
      <c r="A78" s="262" t="s">
        <v>122</v>
      </c>
      <c r="B78" s="17" t="s">
        <v>115</v>
      </c>
      <c r="C78" s="262" t="s">
        <v>118</v>
      </c>
      <c r="D78" s="439"/>
      <c r="E78" s="18"/>
      <c r="F78" s="262"/>
      <c r="G78" s="26"/>
      <c r="H78" s="37"/>
      <c r="I78" s="37"/>
      <c r="J78" s="36"/>
      <c r="K78" s="36"/>
      <c r="L78" s="36"/>
      <c r="O78" s="13"/>
    </row>
    <row r="79" spans="1:15" ht="31.5" x14ac:dyDescent="0.25">
      <c r="A79" s="262" t="s">
        <v>123</v>
      </c>
      <c r="B79" s="17" t="s">
        <v>124</v>
      </c>
      <c r="C79" s="262" t="s">
        <v>118</v>
      </c>
      <c r="D79" s="439"/>
      <c r="E79" s="18"/>
      <c r="F79" s="39"/>
      <c r="G79" s="30"/>
      <c r="H79" s="21"/>
    </row>
    <row r="80" spans="1:15" ht="15.75" x14ac:dyDescent="0.25">
      <c r="A80" s="262" t="s">
        <v>125</v>
      </c>
      <c r="B80" s="17" t="s">
        <v>109</v>
      </c>
      <c r="C80" s="262" t="s">
        <v>118</v>
      </c>
      <c r="D80" s="439"/>
      <c r="E80" s="18"/>
      <c r="F80" s="262"/>
      <c r="G80" s="20"/>
      <c r="H80" s="26"/>
    </row>
    <row r="81" spans="1:9" ht="15.75" x14ac:dyDescent="0.25">
      <c r="A81" s="262" t="s">
        <v>126</v>
      </c>
      <c r="B81" s="17" t="s">
        <v>111</v>
      </c>
      <c r="C81" s="262" t="s">
        <v>118</v>
      </c>
      <c r="D81" s="439"/>
      <c r="E81" s="18"/>
      <c r="F81" s="262"/>
      <c r="G81" s="20"/>
      <c r="H81" s="26"/>
    </row>
    <row r="82" spans="1:9" ht="15.75" x14ac:dyDescent="0.25">
      <c r="A82" s="262" t="s">
        <v>127</v>
      </c>
      <c r="B82" s="17" t="s">
        <v>113</v>
      </c>
      <c r="C82" s="262" t="s">
        <v>118</v>
      </c>
      <c r="D82" s="439"/>
      <c r="E82" s="18"/>
      <c r="F82" s="262"/>
      <c r="G82" s="20"/>
      <c r="H82" s="26"/>
    </row>
    <row r="83" spans="1:9" ht="15.75" x14ac:dyDescent="0.25">
      <c r="A83" s="262" t="s">
        <v>128</v>
      </c>
      <c r="B83" s="17" t="s">
        <v>115</v>
      </c>
      <c r="C83" s="262" t="s">
        <v>118</v>
      </c>
      <c r="D83" s="440"/>
      <c r="E83" s="18"/>
      <c r="F83" s="262"/>
      <c r="G83" s="26"/>
      <c r="H83" s="26"/>
    </row>
    <row r="84" spans="1:9" ht="15.75" x14ac:dyDescent="0.25">
      <c r="A84" s="262" t="s">
        <v>129</v>
      </c>
      <c r="B84" s="17" t="s">
        <v>130</v>
      </c>
      <c r="C84" s="262" t="s">
        <v>131</v>
      </c>
      <c r="D84" s="33" t="s">
        <v>25</v>
      </c>
      <c r="E84" s="41"/>
      <c r="F84" s="29"/>
      <c r="G84" s="31"/>
      <c r="H84" s="21"/>
      <c r="I84" s="32"/>
    </row>
    <row r="85" spans="1:9" ht="15.75" x14ac:dyDescent="0.25">
      <c r="A85" s="262" t="s">
        <v>132</v>
      </c>
      <c r="B85" s="17" t="s">
        <v>109</v>
      </c>
      <c r="C85" s="262" t="s">
        <v>131</v>
      </c>
      <c r="D85" s="40" t="s">
        <v>19</v>
      </c>
      <c r="E85" s="41"/>
      <c r="F85" s="262"/>
      <c r="G85" s="26"/>
      <c r="H85" s="21"/>
    </row>
    <row r="86" spans="1:9" ht="15.75" x14ac:dyDescent="0.25">
      <c r="A86" s="262" t="s">
        <v>133</v>
      </c>
      <c r="B86" s="17" t="s">
        <v>111</v>
      </c>
      <c r="C86" s="262" t="s">
        <v>131</v>
      </c>
      <c r="D86" s="40" t="s">
        <v>19</v>
      </c>
      <c r="E86" s="41"/>
      <c r="F86" s="262"/>
      <c r="G86" s="26"/>
      <c r="H86" s="21"/>
    </row>
    <row r="87" spans="1:9" ht="15.75" x14ac:dyDescent="0.25">
      <c r="A87" s="262" t="s">
        <v>134</v>
      </c>
      <c r="B87" s="17" t="s">
        <v>113</v>
      </c>
      <c r="C87" s="262" t="s">
        <v>131</v>
      </c>
      <c r="D87" s="40" t="s">
        <v>19</v>
      </c>
      <c r="E87" s="41"/>
      <c r="F87" s="262"/>
      <c r="G87" s="26"/>
      <c r="H87" s="21"/>
    </row>
    <row r="88" spans="1:9" ht="15.75" x14ac:dyDescent="0.25">
      <c r="A88" s="262" t="s">
        <v>135</v>
      </c>
      <c r="B88" s="17" t="s">
        <v>115</v>
      </c>
      <c r="C88" s="262" t="s">
        <v>131</v>
      </c>
      <c r="D88" s="40" t="s">
        <v>19</v>
      </c>
      <c r="E88" s="41"/>
      <c r="F88" s="262"/>
      <c r="G88" s="26"/>
      <c r="H88" s="21"/>
    </row>
    <row r="89" spans="1:9" ht="15.75" x14ac:dyDescent="0.25">
      <c r="A89" s="262" t="s">
        <v>136</v>
      </c>
      <c r="B89" s="17" t="s">
        <v>137</v>
      </c>
      <c r="C89" s="262" t="s">
        <v>138</v>
      </c>
      <c r="D89" s="33" t="s">
        <v>25</v>
      </c>
      <c r="E89" s="42"/>
      <c r="F89" s="29"/>
      <c r="G89" s="43"/>
      <c r="H89" s="21"/>
    </row>
    <row r="90" spans="1:9" ht="31.5" x14ac:dyDescent="0.25">
      <c r="A90" s="262" t="s">
        <v>139</v>
      </c>
      <c r="B90" s="17" t="s">
        <v>140</v>
      </c>
      <c r="C90" s="262" t="s">
        <v>22</v>
      </c>
      <c r="D90" s="40" t="s">
        <v>25</v>
      </c>
      <c r="E90" s="41"/>
      <c r="F90" s="29"/>
      <c r="G90" s="30"/>
      <c r="H90" s="21"/>
    </row>
    <row r="91" spans="1:9" ht="31.5" x14ac:dyDescent="0.25">
      <c r="A91" s="262" t="s">
        <v>141</v>
      </c>
      <c r="B91" s="17" t="s">
        <v>142</v>
      </c>
      <c r="C91" s="262" t="s">
        <v>22</v>
      </c>
      <c r="D91" s="40" t="s">
        <v>25</v>
      </c>
      <c r="E91" s="41"/>
      <c r="F91" s="29"/>
      <c r="G91" s="31"/>
      <c r="H91" s="21"/>
    </row>
    <row r="92" spans="1:9" ht="47.25" x14ac:dyDescent="0.25">
      <c r="A92" s="262" t="s">
        <v>143</v>
      </c>
      <c r="B92" s="17" t="s">
        <v>144</v>
      </c>
      <c r="C92" s="262" t="s">
        <v>138</v>
      </c>
      <c r="D92" s="40" t="s">
        <v>25</v>
      </c>
      <c r="E92" s="262" t="s">
        <v>19</v>
      </c>
      <c r="F92" s="262" t="s">
        <v>19</v>
      </c>
      <c r="G92" s="30"/>
      <c r="H92" s="21"/>
    </row>
    <row r="93" spans="1:9" x14ac:dyDescent="0.25">
      <c r="A93" s="26"/>
      <c r="B93" s="44"/>
      <c r="C93" s="26"/>
      <c r="D93" s="45"/>
      <c r="E93" s="45"/>
      <c r="F93" s="31"/>
      <c r="G93" s="30"/>
      <c r="H93" s="21"/>
      <c r="I93" s="13"/>
    </row>
    <row r="94" spans="1:9" x14ac:dyDescent="0.25">
      <c r="A94" s="26"/>
      <c r="B94" s="44"/>
      <c r="C94" s="26"/>
      <c r="D94" s="45"/>
      <c r="E94" s="45"/>
      <c r="F94" s="31"/>
      <c r="G94" s="30"/>
      <c r="H94" s="21"/>
      <c r="I94" s="13"/>
    </row>
    <row r="95" spans="1:9" ht="15.75" x14ac:dyDescent="0.25">
      <c r="A95" s="46"/>
      <c r="B95" s="46" t="s">
        <v>145</v>
      </c>
      <c r="C95" s="46"/>
      <c r="D95" s="47"/>
      <c r="E95" s="48"/>
      <c r="F95" s="46"/>
      <c r="G95" s="13"/>
      <c r="I95" s="13"/>
    </row>
    <row r="96" spans="1:9" ht="72.75" customHeight="1" x14ac:dyDescent="0.25">
      <c r="A96" s="359" t="s">
        <v>146</v>
      </c>
      <c r="B96" s="359"/>
      <c r="C96" s="359"/>
      <c r="D96" s="359"/>
      <c r="E96" s="359"/>
      <c r="F96" s="359"/>
    </row>
    <row r="97" spans="1:6" ht="33" customHeight="1" x14ac:dyDescent="0.25">
      <c r="A97" s="359" t="s">
        <v>147</v>
      </c>
      <c r="B97" s="359"/>
      <c r="C97" s="359"/>
      <c r="D97" s="359"/>
      <c r="E97" s="359"/>
      <c r="F97" s="359"/>
    </row>
    <row r="98" spans="1:6" ht="40.5" customHeight="1" x14ac:dyDescent="0.25">
      <c r="A98" s="359" t="s">
        <v>148</v>
      </c>
      <c r="B98" s="359"/>
      <c r="C98" s="359"/>
      <c r="D98" s="359"/>
      <c r="E98" s="359"/>
      <c r="F98" s="359"/>
    </row>
    <row r="99" spans="1:6" ht="43.5" customHeight="1" x14ac:dyDescent="0.25">
      <c r="A99" s="359" t="s">
        <v>149</v>
      </c>
      <c r="B99" s="359"/>
      <c r="C99" s="359"/>
      <c r="D99" s="359"/>
      <c r="E99" s="359"/>
      <c r="F99" s="359"/>
    </row>
    <row r="100" spans="1:6" ht="42.75" customHeight="1" x14ac:dyDescent="0.25">
      <c r="A100" s="359" t="s">
        <v>150</v>
      </c>
      <c r="B100" s="359"/>
      <c r="C100" s="359"/>
      <c r="D100" s="359"/>
      <c r="E100" s="359"/>
      <c r="F100" s="359"/>
    </row>
    <row r="101" spans="1:6" ht="45.75" customHeight="1" x14ac:dyDescent="0.25">
      <c r="A101" s="359"/>
      <c r="B101" s="359"/>
      <c r="C101" s="359"/>
      <c r="D101" s="359"/>
      <c r="E101" s="359"/>
      <c r="F101" s="359"/>
    </row>
    <row r="102" spans="1:6" ht="15.75" x14ac:dyDescent="0.25">
      <c r="A102" s="359"/>
      <c r="B102" s="359"/>
      <c r="C102" s="359"/>
      <c r="D102" s="359"/>
      <c r="E102" s="359"/>
      <c r="F102" s="359"/>
    </row>
    <row r="103" spans="1:6" x14ac:dyDescent="0.25">
      <c r="D103" s="49"/>
    </row>
  </sheetData>
  <mergeCells count="17">
    <mergeCell ref="A102:F102"/>
    <mergeCell ref="A97:F97"/>
    <mergeCell ref="A98:F98"/>
    <mergeCell ref="A99:F99"/>
    <mergeCell ref="A100:F100"/>
    <mergeCell ref="A101:F101"/>
    <mergeCell ref="A96:F96"/>
    <mergeCell ref="D74:D83"/>
    <mergeCell ref="A6:F6"/>
    <mergeCell ref="A7:F7"/>
    <mergeCell ref="A8:F8"/>
    <mergeCell ref="A9:F9"/>
    <mergeCell ref="A17:A18"/>
    <mergeCell ref="B17:B18"/>
    <mergeCell ref="C17:C18"/>
    <mergeCell ref="D17:E17"/>
    <mergeCell ref="F17:F18"/>
  </mergeCells>
  <pageMargins left="0.7086614173228347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АЭ</vt:lpstr>
      <vt:lpstr>БЭ</vt:lpstr>
      <vt:lpstr>ГАЭС</vt:lpstr>
      <vt:lpstr>КЭ</vt:lpstr>
      <vt:lpstr>КуЭ</vt:lpstr>
      <vt:lpstr>ОЭ</vt:lpstr>
      <vt:lpstr>ХЭ</vt:lpstr>
      <vt:lpstr>ЧЭ</vt:lpstr>
      <vt:lpstr>БЭ!Область_печати</vt:lpstr>
      <vt:lpstr>ГАЭС!Область_печати</vt:lpstr>
      <vt:lpstr>КуЭ!Область_печати</vt:lpstr>
      <vt:lpstr>КЭ!Область_печати</vt:lpstr>
      <vt:lpstr>ОЭ!Область_печати</vt:lpstr>
      <vt:lpstr>ХЭ!Область_печати</vt:lpstr>
      <vt:lpstr>ЧЭ!Область_печати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Кабушева Марина Андреевна</dc:creator>
  <cp:lastModifiedBy>Кабушева Марина Андреевна</cp:lastModifiedBy>
  <cp:lastPrinted>2026-03-31T08:06:37Z</cp:lastPrinted>
  <dcterms:created xsi:type="dcterms:W3CDTF">2026-03-24T09:50:50Z</dcterms:created>
  <dcterms:modified xsi:type="dcterms:W3CDTF">2026-04-30T03:41:48Z</dcterms:modified>
</cp:coreProperties>
</file>